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8_{1BAFFE26-FFBD-43E0-8504-3DEFE9869A8E}"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Checklist'!$B$1:$H$202</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61" i="4" l="1"/>
  <c r="J60" i="4"/>
  <c r="J59" i="4"/>
  <c r="J24" i="4"/>
  <c r="J23" i="4"/>
  <c r="J179" i="4"/>
  <c r="J66" i="4"/>
  <c r="J65" i="4"/>
  <c r="J64" i="4"/>
  <c r="J32" i="4"/>
  <c r="J134" i="4"/>
  <c r="J133" i="4"/>
  <c r="J103" i="4"/>
  <c r="J102" i="4"/>
  <c r="J101" i="4"/>
  <c r="J128" i="4"/>
  <c r="J127" i="4"/>
  <c r="J126" i="4"/>
  <c r="J125" i="4"/>
  <c r="J161" i="4" l="1"/>
  <c r="J160" i="4"/>
  <c r="J131" i="4"/>
  <c r="J129" i="4"/>
  <c r="J124" i="4"/>
  <c r="J117" i="4"/>
  <c r="J116" i="4"/>
  <c r="J115" i="4"/>
  <c r="J114" i="4"/>
  <c r="J105" i="4"/>
  <c r="J104" i="4"/>
  <c r="J90" i="4"/>
  <c r="J89" i="4"/>
  <c r="J88" i="4"/>
  <c r="J85" i="4"/>
  <c r="J84" i="4"/>
  <c r="J83" i="4"/>
  <c r="J82" i="4"/>
  <c r="J22" i="4"/>
  <c r="J21" i="4"/>
  <c r="J20" i="4"/>
  <c r="J19" i="4"/>
  <c r="J182" i="4"/>
  <c r="J181" i="4"/>
  <c r="J180" i="4"/>
  <c r="J18" i="4"/>
  <c r="C1" i="4" l="1"/>
  <c r="J17" i="4" l="1"/>
  <c r="H7" i="4" l="1"/>
</calcChain>
</file>

<file path=xl/sharedStrings.xml><?xml version="1.0" encoding="utf-8"?>
<sst xmlns="http://schemas.openxmlformats.org/spreadsheetml/2006/main" count="263" uniqueCount="219">
  <si>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</si>
  <si>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</si>
  <si>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</si>
  <si>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</si>
  <si>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</si>
  <si>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</si>
  <si>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</si>
  <si>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</si>
  <si>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</si>
  <si>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</si>
  <si>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</si>
  <si>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</si>
  <si>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</si>
  <si>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</si>
  <si>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</si>
  <si>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</si>
  <si>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</si>
  <si>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</si>
  <si>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</si>
  <si>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</si>
  <si>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</si>
  <si>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</si>
  <si>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</si>
  <si>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</si>
  <si>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</si>
  <si>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</si>
  <si>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</si>
  <si>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</si>
  <si>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</si>
  <si>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</si>
  <si>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</si>
  <si>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</si>
  <si>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Item 632 Traffic Signal Equipment</t>
  </si>
  <si>
    <t>Testing of System</t>
  </si>
  <si>
    <t>Do all the loops or zones detect vehicles?</t>
  </si>
  <si>
    <t>Do the detectors place a call to the controller on the proper phase?</t>
  </si>
  <si>
    <t>Does the controller call in the proper direction and movement?</t>
  </si>
  <si>
    <t>Do all movements come in when a call is placed on a loop for that movement?</t>
  </si>
  <si>
    <t>Do ped push buttons put a call into the controller through the DC isolator (if present)?</t>
  </si>
  <si>
    <t>Does the controller receive the pedestrian call and call in the proper movement?</t>
  </si>
  <si>
    <t>Do left turn phases conflict with WALK indication on intersecting street and/or driveway?</t>
  </si>
  <si>
    <t>Flash Y/R as per plan?</t>
  </si>
  <si>
    <t>Countdown peds go to zero on yellow?</t>
  </si>
  <si>
    <t>Were the corners, cracks, and/or joints drilled with a minimum diameter 1-1/4” drill bit?</t>
  </si>
  <si>
    <t>TC-82.10</t>
  </si>
  <si>
    <t xml:space="preserve">Is the Lead-in-Cable twisted 3 to 5 turns per foot from the loop to the splice?  </t>
  </si>
  <si>
    <t>Loop Detector Wire and Installation</t>
  </si>
  <si>
    <t>Conduit and Trench</t>
  </si>
  <si>
    <t xml:space="preserve">Is the trench at final grade and seeded?   </t>
  </si>
  <si>
    <t xml:space="preserve">Is the trench in paved areas restored?   </t>
  </si>
  <si>
    <t>Is the trench 24 inches deep and less than 12 inches wide?</t>
  </si>
  <si>
    <t>Have the conduit threads been protected with zinc paint?</t>
  </si>
  <si>
    <t xml:space="preserve">Is cured loop sealant flush with or higher than the pavement surface?   </t>
  </si>
  <si>
    <t xml:space="preserve">Are all adjacent loop slots a minimum of 1'-0" apart?   </t>
  </si>
  <si>
    <t xml:space="preserve">If loop crosses joint in concrete pavement was a 3”x3” square of material removed and filled with sealer across joint?   </t>
  </si>
  <si>
    <t>Are the detector loops installed at the proper location as per plan?</t>
  </si>
  <si>
    <t>Power Service and Backup power</t>
  </si>
  <si>
    <t xml:space="preserve">Are batteries rated for 105 Ahrs? </t>
  </si>
  <si>
    <t xml:space="preserve">Are batteries labeled to operate over a temperature range of -13 °F to +165 °F (– 25 °C to +74 °C)? </t>
  </si>
  <si>
    <t>Are batteries placed on battery heater mats in the enclosure?</t>
  </si>
  <si>
    <t>Poles and Guys</t>
  </si>
  <si>
    <t>Is all the hardware on the poles: caps, covers, etc.?</t>
  </si>
  <si>
    <t>TC-81.10 / TC-81.21</t>
  </si>
  <si>
    <t xml:space="preserve">Is pole essentially vertical or slightly raked away from intersection?   </t>
  </si>
  <si>
    <t>Is the pole properly grounded (max 25 ohms)?   Document the Ground Readings</t>
  </si>
  <si>
    <t xml:space="preserve">Are all scratches coated with zinc coating?
Do not use galvanizing spray.  </t>
  </si>
  <si>
    <t>Are all required washers and nuts in place?
Leveling nut underneath.  Plain structural washer and anchor nut on top.</t>
  </si>
  <si>
    <t xml:space="preserve">Does it appear that anaerobic adhesive (lock-tite) was used on anchor bolt?   </t>
  </si>
  <si>
    <t xml:space="preserve">Are all conduits 5" to 7" above the foundation?   </t>
  </si>
  <si>
    <t>TC-21.20</t>
  </si>
  <si>
    <t xml:space="preserve">Are all conduits into the pole sealed?   </t>
  </si>
  <si>
    <t>Are the anchor bolts the proper height above the foundation?
The top of the bolt should be one full bolt thread above the nut so that water does not sit in there.</t>
  </si>
  <si>
    <t xml:space="preserve">Is there at least one conduit ell in addition to the grounding PVC, even if not used (minimum 2" conduit)?   </t>
  </si>
  <si>
    <t>Plan Note</t>
  </si>
  <si>
    <t>632.21 / TC-84.20</t>
  </si>
  <si>
    <t>Does the strain pole have at least one 2-inch cable entrance with a weather head and a welded blind half-coupling?</t>
  </si>
  <si>
    <t>Are all unused holes plugged?</t>
  </si>
  <si>
    <t>732.11 / TC-81.20</t>
  </si>
  <si>
    <t>Are the pole identification tags present?</t>
  </si>
  <si>
    <t>Are gounding connections cad welded with 2 coats of varnish applied over the welds and exposed cable?</t>
  </si>
  <si>
    <t xml:space="preserve">Is the bottom of the pedestrian signal head 8' to 9' above the walk?   </t>
  </si>
  <si>
    <t>TC-85.10</t>
  </si>
  <si>
    <t xml:space="preserve">Is the front of the signal head visor (or sun shade) more than 2' from the face of the curb?   </t>
  </si>
  <si>
    <t xml:space="preserve">Is the signal head properly oriented to its crosswalk?   </t>
  </si>
  <si>
    <t>Are the signs installed and oriented correctly?</t>
  </si>
  <si>
    <t xml:space="preserve">Is the bottom of the pedestrian push button 3'-6" to 4'-0" above the walk?   </t>
  </si>
  <si>
    <t>632.08 / 632.09</t>
  </si>
  <si>
    <t>Are the Pedestrian Push Button Signs in place on all corner and as per plan?</t>
  </si>
  <si>
    <t>Are all signal heads visors and lenses of the proper material and color as per plan?</t>
  </si>
  <si>
    <t>Are the pedestrian push buttons operational?</t>
  </si>
  <si>
    <t>Do the pedestrian push buttons call the proper phase?</t>
  </si>
  <si>
    <t>Do countdown peds go to zero?</t>
  </si>
  <si>
    <t xml:space="preserve">Can the service be padlocked in the ON or OFF position?   </t>
  </si>
  <si>
    <t xml:space="preserve">Is disconnect furnished with a padlocked keyed to the maintaining agency?   </t>
  </si>
  <si>
    <t xml:space="preserve">Is power feed run through a disconnect before it is run inside the signal pole?   </t>
  </si>
  <si>
    <t>TC-83.10</t>
  </si>
  <si>
    <t xml:space="preserve">Is the ground rod and cable connected by an exothermic weld with 2 coats of insulating varnish applied over the weld and exposed cable?   </t>
  </si>
  <si>
    <t xml:space="preserve">Is conduit of the size and type shown on the plans?   </t>
  </si>
  <si>
    <t xml:space="preserve">Were all conduit nipples coated with zinc paint?   </t>
  </si>
  <si>
    <t xml:space="preserve">All service hardware shall have connections sealed as to have no water leaks?   </t>
  </si>
  <si>
    <t>Are the cable tags attached to all services wires except bare ground bonding cables?</t>
  </si>
  <si>
    <t>All conduit fittings in steel poles for the service disconnect switch shall be a welded blind half coupling.</t>
  </si>
  <si>
    <t>Is the lock in place on the “Service Disconnect” switch?</t>
  </si>
  <si>
    <t>Is the disconnect switch the proper height?</t>
  </si>
  <si>
    <t>Is the neutral bar in the “Service Disconnect Switch connected directly to the pole grounding lug?</t>
  </si>
  <si>
    <t>Is the ground wire connected from the ground rod directly to the disconnect switch neutral (AC-) then to the pole?</t>
  </si>
  <si>
    <t>G&amp;B Note / SCD TC-83.10</t>
  </si>
  <si>
    <t>Span Wire and Signal Cables</t>
  </si>
  <si>
    <t xml:space="preserve">Are bull rings located as per plan?   </t>
  </si>
  <si>
    <t xml:space="preserve">Is the wire chafing against any span hanger or other type of mounting brackets?   </t>
  </si>
  <si>
    <t>TC-85.20</t>
  </si>
  <si>
    <t xml:space="preserve">Is the messenger wire sag between 3% and 5%?   </t>
  </si>
  <si>
    <t xml:space="preserve">Are the drip loops greater than 6"?   </t>
  </si>
  <si>
    <t xml:space="preserve">Were 3 bolt clamps used to attach the span wire to the shackle?   </t>
  </si>
  <si>
    <t>TC-84.20</t>
  </si>
  <si>
    <t xml:space="preserve">Is the lashing rod the proper size for the conductors being wrapped?   </t>
  </si>
  <si>
    <t>632.22 / 732.18</t>
  </si>
  <si>
    <t xml:space="preserve">Are there no splices in the wire, except between:
A) Detector wire and lead-in-cable 
B) Power cable and power supply source or service
C) Long lengths of interconnect or service cable  </t>
  </si>
  <si>
    <t>Is the signal head height between 16 and 18 feet? 
Non-ODOT maintained signals are allowed to be between 15 and 19 feet if the maintaining agency agrees.</t>
  </si>
  <si>
    <t>TC-81.21</t>
  </si>
  <si>
    <t>Are the signal heads hanging plum?</t>
  </si>
  <si>
    <t>632.06 / TC-85.20</t>
  </si>
  <si>
    <t>Are all lamps installed with the open portion of the filament facing up?
The filament should form a W shape. OR Is LED oriented correctly installed in the UP position?</t>
  </si>
  <si>
    <t>Are signal heads more than 8 feet apart?</t>
  </si>
  <si>
    <t>OMUTCD 4D-15-(F)</t>
  </si>
  <si>
    <t>Is each signal face oriented to its traffic approach?</t>
  </si>
  <si>
    <t>Are spade terminals used, not wires wrapped around the screw?</t>
  </si>
  <si>
    <t>Are all wire entrances facing the direction of the controller housing?</t>
  </si>
  <si>
    <t>Are signal heads sealed with silicone against water leakage?</t>
  </si>
  <si>
    <t>732.01 / 732.02 / 732.03 / 732.05</t>
  </si>
  <si>
    <t>Do all signal heads have at least 6-inch drip loops?</t>
  </si>
  <si>
    <t>Are all set screws and locking nuts tight?</t>
  </si>
  <si>
    <t xml:space="preserve">Are all unused openings plugged? </t>
  </si>
  <si>
    <t xml:space="preserve">Are balance adjusters required by the Plans? </t>
  </si>
  <si>
    <t xml:space="preserve">Are the “optically programmed” heads masked properly or according to the plan? </t>
  </si>
  <si>
    <t>732.02 / 732.03</t>
  </si>
  <si>
    <t>Do the OPTICOM receiver heads have a weep hole drilled in the bottom?</t>
  </si>
  <si>
    <t>Are all signal heads placed as per plan?</t>
  </si>
  <si>
    <t>Are supplemental, pole mounted signals installed 11’ to 12’ above the pavement?</t>
  </si>
  <si>
    <t>Pedestrian Signal Head</t>
  </si>
  <si>
    <t>Vehicle Signal Head</t>
  </si>
  <si>
    <t>Pull Boxes</t>
  </si>
  <si>
    <t xml:space="preserve">Are pull boxes installed to grade? </t>
  </si>
  <si>
    <t>Is the pull box installed on a 6" gravel base?</t>
  </si>
  <si>
    <t xml:space="preserve">Is the proper ID “TRAFFIC” or “ELECTRIC” on the pull box lid? </t>
  </si>
  <si>
    <t>Are there bolts in the pull box lid?
Shall be countersunk hex head or socket head cap screws.</t>
  </si>
  <si>
    <t>HL-30.11</t>
  </si>
  <si>
    <t xml:space="preserve">Are all tags/labels in place and legible? </t>
  </si>
  <si>
    <t xml:space="preserve">Is there duct seal in all the conduits entering the base of a signal pole, sign support, light pole, light tower or pad mounted equipment? </t>
  </si>
  <si>
    <t xml:space="preserve">Splice kits are completely filled with sealant and air voids are less than 1/4"? </t>
  </si>
  <si>
    <t>Are all the openings, around conduits or knockouts, sealed?</t>
  </si>
  <si>
    <t xml:space="preserve">If necessary, are drains installed to under drains or side slopes? </t>
  </si>
  <si>
    <t xml:space="preserve">Are all ends of rigid metal conduits capped with proper bushings? </t>
  </si>
  <si>
    <t>Are bolt holes in metal diagonal pieces not in the concrete pull box itself?</t>
  </si>
  <si>
    <t>Is the equipment grounding conductor attached to the frame diagonal?</t>
  </si>
  <si>
    <t xml:space="preserve">Is there a durable label reminding of the need to lubricate the threads of the cover hold down screws with grease or anti-seize compound on the inside of the frame or upper wall? </t>
  </si>
  <si>
    <t xml:space="preserve">Are all metallic items enclosing electrical conductors bonded together and to a good earth ground? </t>
  </si>
  <si>
    <t xml:space="preserve">Are the Splice Kits ODOT approved? </t>
  </si>
  <si>
    <t>Is “cement grout” in place around the conduits that enter the pull box?</t>
  </si>
  <si>
    <t xml:space="preserve">Are the pull boxes the correct size and type according to the plan? </t>
  </si>
  <si>
    <t xml:space="preserve">Is the final grade and seeding complete around the pull boxes? </t>
  </si>
  <si>
    <t>625.01 / 625.11 / 632.01 / HL-30.22 / HL-30.11</t>
  </si>
  <si>
    <t xml:space="preserve">Do all empty conduits have a #10 AWG pull wire installed and then have all the ends sealed? </t>
  </si>
  <si>
    <t xml:space="preserve">Is S-hook and turnbuckle at least at one end of simple span or at all ends of complex span?   </t>
  </si>
  <si>
    <t>TC-85.21</t>
  </si>
  <si>
    <t xml:space="preserve">Is S-hook closed at pole end?   </t>
  </si>
  <si>
    <t xml:space="preserve">Is 1/8” stainless steel wire wound around turnbuckle to prevent turning of turnbuckle?   </t>
  </si>
  <si>
    <t xml:space="preserve">Is tether installed horizontally?   </t>
  </si>
  <si>
    <t>Is S-hook properly sized?
3/8” for Pole Design No 1-4, 1/2” for Pole Design No. 5-14</t>
  </si>
  <si>
    <t xml:space="preserve">Is safety tie installed at each turnbuckle?   </t>
  </si>
  <si>
    <t xml:space="preserve">Is safety tie 1x19, 1 / 8” stainless steel wire?   </t>
  </si>
  <si>
    <t xml:space="preserve">Is safety tie slack but not so slack that it touches pole?   </t>
  </si>
  <si>
    <t xml:space="preserve">Does the safety tie have three clips per end at 3-1/4” spacing?   </t>
  </si>
  <si>
    <t xml:space="preserve">Is safety tie thimble clamp less than 6” from messenger wire clamp?   </t>
  </si>
  <si>
    <t xml:space="preserve">Does tether wire have a vertical clearance of 17 feet to 19 feet over the roadway?   </t>
  </si>
  <si>
    <t xml:space="preserve">Is tether wire 1/4” ASTM A475 7-Strand Utilities Grade or better wire?   </t>
  </si>
  <si>
    <t xml:space="preserve">Is tether wire in the bottom of the breakaway clamp?   </t>
  </si>
  <si>
    <t xml:space="preserve">Do backplates have 2” wide continuous fluorescent yellow reflective border?   </t>
  </si>
  <si>
    <t xml:space="preserve">Are backplates aluminum? </t>
  </si>
  <si>
    <t xml:space="preserve">Does backplate extend 5” beyond the outside of the signal assembly on all sides? </t>
  </si>
  <si>
    <t xml:space="preserve">Are there no gaps between the backplate and the signal head or between signal sections? </t>
  </si>
  <si>
    <t xml:space="preserve">Is all assembly and mounting hardware stainless steel? </t>
  </si>
  <si>
    <t xml:space="preserve">If used, are machine nuts thread-deforming or nylon locknuts? </t>
  </si>
  <si>
    <t xml:space="preserve">Were a minimum of four mounting points used on each signal section for attaching the backplate? </t>
  </si>
  <si>
    <t>Is the tether wire tension adjusted to minimize movement of signal heads in high winds?
Typical tension is 600-800 lbs.</t>
  </si>
  <si>
    <t>Labeling and Warranty</t>
  </si>
  <si>
    <t>733.02B</t>
  </si>
  <si>
    <t>STD</t>
  </si>
  <si>
    <t>Pedestrian Push Button</t>
  </si>
  <si>
    <t>Foundations</t>
  </si>
  <si>
    <t>All Concrete work performed as per 511?</t>
  </si>
  <si>
    <r>
      <t xml:space="preserve">Is all hardware used to join optical sections together (tri-stud) stainless steel?
</t>
    </r>
    <r>
      <rPr>
        <b/>
        <i/>
        <sz val="10"/>
        <rFont val="Times New Roman"/>
        <family val="1"/>
      </rPr>
      <t>Not zinc plated. Zinc plated is shiny like it is chromed.
Stainless steel is barely magnetic.
Test with a magnet.</t>
    </r>
  </si>
  <si>
    <r>
      <t xml:space="preserve">Are the signals installed using an extender hanger at the top of the signal?
</t>
    </r>
    <r>
      <rPr>
        <b/>
        <i/>
        <sz val="10"/>
        <rFont val="Times New Roman"/>
        <family val="1"/>
      </rPr>
      <t>Bottom tether anchor extenders shall only be used if there is interference between the backplate and tether wire.</t>
    </r>
  </si>
  <si>
    <r>
      <rPr>
        <b/>
        <i/>
        <sz val="10"/>
        <rFont val="Times New Roman"/>
        <family val="1"/>
      </rPr>
      <t>(Only if there is a plan note requiring it</t>
    </r>
    <r>
      <rPr>
        <sz val="10"/>
        <rFont val="Times New Roman"/>
        <family val="1"/>
      </rPr>
      <t xml:space="preserve">)
Do all the poles contain permanent legible markings indicating:
• month/date of fabrication,
• pole gauge,
• bottom diameter,
• pole height,
• bolt circle,
• anchor bolt diameter,
• flange bolt diameter,
• quadrant and intersection? </t>
    </r>
  </si>
  <si>
    <r>
      <rPr>
        <b/>
        <i/>
        <sz val="10"/>
        <rFont val="Times New Roman"/>
        <family val="1"/>
      </rPr>
      <t>(Only if there is a plan note requiring it)</t>
    </r>
    <r>
      <rPr>
        <sz val="10"/>
        <rFont val="Times New Roman"/>
        <family val="1"/>
      </rPr>
      <t xml:space="preserve">
Do all the arms contain permanent legible markings indicating:
• month/date of fabrication,
• arm gauge,
• arm diameter,
• arm length,
• connecting flange bolt diameter,
• quadrant and intersection?</t>
    </r>
  </si>
  <si>
    <t xml:space="preserve">Are batteries deep cycle, sealed prismatic lead-calcium based AGM/VRLA (Absorbed Glass Mat/ Valve Regulated Lead Acid)? </t>
  </si>
  <si>
    <r>
      <t xml:space="preserve">Is the lead-in conduit installed a minimum of 2 feet from edge of pavement (not shoulder, normally the white line) or edge of full depth shoulder?
</t>
    </r>
    <r>
      <rPr>
        <b/>
        <i/>
        <sz val="10"/>
        <rFont val="Times New Roman"/>
        <family val="1"/>
      </rPr>
      <t xml:space="preserve">Conduit shall not go through curb and/or gutter.  </t>
    </r>
  </si>
  <si>
    <r>
      <t xml:space="preserve">Have the Cable Support Assemblies (Grips) been properly installed?
</t>
    </r>
    <r>
      <rPr>
        <b/>
        <i/>
        <sz val="10"/>
        <rFont val="Times New Roman"/>
        <family val="1"/>
      </rPr>
      <t>Max 4 cables per grip.</t>
    </r>
  </si>
  <si>
    <r>
      <t xml:space="preserve">Is the tether wire tension adjusted to minimize movement of signal heads in high winds?
</t>
    </r>
    <r>
      <rPr>
        <b/>
        <i/>
        <sz val="10"/>
        <rFont val="Times New Roman"/>
        <family val="1"/>
      </rPr>
      <t>Typical tension is 600-800 lbs.</t>
    </r>
  </si>
  <si>
    <r>
      <t xml:space="preserve">Is the controller programmed properly for the UPS alarms?
</t>
    </r>
    <r>
      <rPr>
        <b/>
        <i/>
        <sz val="10"/>
        <rFont val="Times New Roman"/>
        <family val="1"/>
      </rPr>
      <t>(ON Battery, Battery 2 Hour Timer, Low Battery)</t>
    </r>
  </si>
  <si>
    <t>Is there no wiring visible on the pedestrian push button?</t>
  </si>
  <si>
    <t>On steel poles, does the push button and pedestrian heads have a ¾” diameter rubber grommet installed where the signal cable passes through the pole?</t>
  </si>
  <si>
    <t>Is the cover assembly attached to the housing by stainless machine screws resulting in a weatherproof and shock proof assembly?</t>
  </si>
  <si>
    <t>Are unused conduit attachment holes plugged?</t>
  </si>
  <si>
    <t>Was sealant applied to the top of the Push Button housing on steel poles?</t>
  </si>
  <si>
    <t>Were rivets not used for mounting the backplate?</t>
  </si>
  <si>
    <t xml:space="preserve">Are the cable support assembles in place and the correct size? </t>
  </si>
  <si>
    <t>Do all Cable and wire inside of poles include cable support assemblies?</t>
  </si>
  <si>
    <t>Was the Tag end of span wire between 12 - 24 inches long and properly served or clamped?</t>
  </si>
  <si>
    <t xml:space="preserve">If heads have backplates was the tether wire below the backplate?   </t>
  </si>
  <si>
    <t>Were the timings uploaded from controller as designated in the plan?</t>
  </si>
  <si>
    <t>Waseach battery disconnected and load tested?</t>
  </si>
  <si>
    <t>Does the warranty period begin on the date of shipment to the project?</t>
  </si>
  <si>
    <t>Does each unit have a permanent label or stamp indicating the date of shipment? (Controller, Monitor, BIU, 170 and 2070 CPU board, 2070-2A field I/O module, 2070-3B Front Panel)</t>
  </si>
  <si>
    <t>Does each unit have a permanent label or stamp indicating the date of shipment?</t>
  </si>
  <si>
    <t>Was the foundation formed to a nominal depth of 6" below ground line?</t>
  </si>
  <si>
    <t xml:space="preserve">Is the generator panel working correctly? </t>
  </si>
  <si>
    <t>Is the automatic transfer relay operation working correctly?</t>
  </si>
  <si>
    <t>Are conduit risers mounted on painted poles painted to match the poles?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</si>
</sst>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2" fontId="5" fillId="3" borderId="1" xfId="0" applyNumberFormat="1" applyFont="1" applyFill="1" applyBorder="1" applyAlignment="1">
      <alignment horizontal="center" vertical="center" wrapText="1"/>
    </xf>
    <xf numFmtId="0" fontId="3" fillId="0" borderId="5" xfId="0" applyFont="1" applyBorder="1"/>
    <xf numFmtId="0" fontId="8" fillId="0" borderId="1" xfId="0" applyFont="1" applyFill="1" applyBorder="1" applyAlignment="1">
      <alignment vertical="center" wrapText="1"/>
    </xf>
    <xf numFmtId="0" fontId="3" fillId="0" borderId="0" xfId="0" applyFont="1" applyBorder="1"/>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6" fillId="0" borderId="1" xfId="0" applyFont="1" applyFill="1" applyBorder="1" applyAlignment="1">
      <alignment vertical="center" wrapText="1"/>
    </xf>
    <xf numFmtId="0" fontId="3"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2" fillId="0" borderId="6"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R202"/>
  <sheetViews>
    <sheetView showGridLines="0" tabSelected="1" topLeftCell="A55" zoomScale="93" zoomScaleNormal="93" workbookViewId="0">
      <selection activeCell="E120" sqref="E120"/>
    </sheetView>
  </sheetViews>
  <sheetFormatPr defaultColWidth="8.6640625" defaultRowHeight="13.2" x14ac:dyDescent="0.25"/>
  <cols>
    <col min="1" max="1" width="1.5546875" style="14" customWidth="1"/>
    <col min="2" max="2" width="12.44140625" style="14" customWidth="1"/>
    <col min="3" max="3" width="37.5546875" style="14" customWidth="1"/>
    <col min="4" max="4" width="18" style="14" customWidth="1"/>
    <col min="5" max="5" width="20.6640625" style="14" customWidth="1"/>
    <col min="6" max="6" width="9.5546875" style="14" customWidth="1"/>
    <col min="7" max="7" width="40.6640625" style="14" customWidth="1"/>
    <col min="8" max="8" width="12.6640625" style="14" customWidth="1"/>
    <col min="9" max="16384" width="8.6640625" style="14"/>
  </cols>
  <sheetData>
    <row r="1" spans="2:27" ht="15.6" x14ac:dyDescent="0.25">
      <c r="B1" s="45" t="s">
        <v>29</v>
      </c>
      <c r="C1" s="44" t="str">
        <f ca="1">MID(CELL("filename"),SEARCH("[",CELL("filename"))+1, SEARCH("]",CELL("filename"))-SEARCH("[",CELL("filename"))-6)</f>
        <v>CA-Q-0632_20170120 MF</v>
      </c>
      <c r="D1" s="43"/>
      <c r="E1" s="43"/>
      <c r="F1" s="43"/>
      <c r="G1" s="43"/>
      <c r="H1" s="43"/>
    </row>
    <row r="2" spans="2:27" ht="13.8" x14ac:dyDescent="0.25">
      <c r="B2" s="42"/>
    </row>
    <row r="3" spans="2:27" ht="17.399999999999999" x14ac:dyDescent="0.3">
      <c r="B3" s="4" t="s">
        <v>4</v>
      </c>
      <c r="H3" s="15"/>
      <c r="AA3" s="14" t="s">
        <v>23</v>
      </c>
    </row>
    <row r="4" spans="2:27" ht="17.399999999999999" x14ac:dyDescent="0.3">
      <c r="B4" s="4" t="s">
        <v>5</v>
      </c>
      <c r="C4" s="4"/>
      <c r="D4" s="4"/>
      <c r="E4" s="4"/>
      <c r="F4" s="4"/>
      <c r="G4" s="4"/>
      <c r="H4" s="15"/>
      <c r="AA4" s="14" t="s">
        <v>24</v>
      </c>
    </row>
    <row r="5" spans="2:27" ht="17.399999999999999" x14ac:dyDescent="0.3">
      <c r="B5" s="4" t="s">
        <v>32</v>
      </c>
      <c r="C5" s="4"/>
      <c r="D5" s="4"/>
      <c r="E5" s="4"/>
      <c r="F5" s="4"/>
      <c r="G5" s="42"/>
      <c r="H5" s="15"/>
    </row>
    <row r="6" spans="2:27" ht="17.399999999999999" x14ac:dyDescent="0.3">
      <c r="B6" s="4"/>
      <c r="C6" s="4"/>
      <c r="D6" s="4"/>
      <c r="E6" s="4"/>
      <c r="F6" s="4"/>
      <c r="G6" s="4"/>
      <c r="H6" s="15"/>
    </row>
    <row r="7" spans="2:27" ht="17.399999999999999" x14ac:dyDescent="0.3">
      <c r="B7" s="5" t="s">
        <v>0</v>
      </c>
      <c r="C7" s="32"/>
      <c r="D7" s="1"/>
      <c r="E7" s="1"/>
      <c r="F7" s="1"/>
      <c r="G7" s="33" t="s">
        <v>12</v>
      </c>
      <c r="H7" s="34">
        <f>SUM(J17:J195)</f>
        <v>0</v>
      </c>
    </row>
    <row r="8" spans="2:27" s="29" customFormat="1" ht="15.6" x14ac:dyDescent="0.25">
      <c r="B8" s="24" t="s">
        <v>13</v>
      </c>
      <c r="C8" s="35"/>
      <c r="D8" s="24" t="s">
        <v>14</v>
      </c>
      <c r="E8" s="35"/>
      <c r="F8" s="24" t="s">
        <v>15</v>
      </c>
      <c r="G8" s="53"/>
      <c r="H8" s="54"/>
      <c r="AA8" s="14"/>
    </row>
    <row r="9" spans="2:27" s="29" customFormat="1" ht="15.6" x14ac:dyDescent="0.25">
      <c r="B9" s="24" t="s">
        <v>16</v>
      </c>
      <c r="C9" s="35"/>
      <c r="D9" s="24" t="s">
        <v>17</v>
      </c>
      <c r="E9" s="53"/>
      <c r="F9" s="61"/>
      <c r="G9" s="61"/>
      <c r="H9" s="54"/>
    </row>
    <row r="10" spans="2:27" s="29" customFormat="1" ht="15.6" x14ac:dyDescent="0.25">
      <c r="B10" s="24" t="s">
        <v>18</v>
      </c>
      <c r="C10" s="35"/>
      <c r="D10" s="62" t="s">
        <v>19</v>
      </c>
      <c r="E10" s="62"/>
      <c r="F10" s="63"/>
      <c r="G10" s="63"/>
      <c r="H10" s="64"/>
    </row>
    <row r="11" spans="2:27" s="29" customFormat="1" ht="15.6" x14ac:dyDescent="0.25">
      <c r="B11" s="24" t="s">
        <v>20</v>
      </c>
      <c r="C11" s="65"/>
      <c r="D11" s="65"/>
      <c r="E11" s="65"/>
      <c r="F11" s="65"/>
      <c r="G11" s="65"/>
      <c r="H11" s="65"/>
    </row>
    <row r="12" spans="2:27" s="29" customFormat="1" ht="15.6" x14ac:dyDescent="0.25">
      <c r="B12" s="24" t="s">
        <v>21</v>
      </c>
      <c r="C12" s="65"/>
      <c r="D12" s="65"/>
      <c r="E12" s="65"/>
      <c r="F12" s="65"/>
      <c r="G12" s="65"/>
      <c r="H12" s="65"/>
    </row>
    <row r="13" spans="2:27" s="29" customFormat="1" ht="15.6" x14ac:dyDescent="0.25">
      <c r="B13" s="6"/>
      <c r="C13" s="36"/>
      <c r="D13" s="22"/>
      <c r="E13" s="6"/>
      <c r="F13" s="6"/>
      <c r="G13" s="37"/>
      <c r="H13" s="38"/>
    </row>
    <row r="14" spans="2:27" s="29" customFormat="1" ht="17.399999999999999" x14ac:dyDescent="0.3">
      <c r="B14" s="7" t="s">
        <v>1</v>
      </c>
      <c r="C14" s="36"/>
      <c r="D14" s="22"/>
      <c r="E14" s="8"/>
      <c r="F14" s="37"/>
      <c r="G14" s="37"/>
      <c r="H14" s="38"/>
    </row>
    <row r="15" spans="2:27" s="30" customFormat="1" ht="31.2" x14ac:dyDescent="0.25">
      <c r="B15" s="39" t="s">
        <v>22</v>
      </c>
      <c r="C15" s="39" t="s">
        <v>11</v>
      </c>
      <c r="D15" s="3" t="s">
        <v>8</v>
      </c>
      <c r="E15" s="3" t="s">
        <v>3</v>
      </c>
      <c r="F15" s="3" t="s">
        <v>6</v>
      </c>
      <c r="G15" s="3" t="s">
        <v>7</v>
      </c>
      <c r="H15" s="3" t="s">
        <v>9</v>
      </c>
      <c r="AA15" s="29"/>
    </row>
    <row r="16" spans="2:27" ht="15.6" x14ac:dyDescent="0.25">
      <c r="B16" s="58" t="s">
        <v>28</v>
      </c>
      <c r="C16" s="59"/>
      <c r="D16" s="59"/>
      <c r="E16" s="59"/>
      <c r="F16" s="59"/>
      <c r="G16" s="59"/>
      <c r="H16" s="60"/>
      <c r="AA16" s="30"/>
    </row>
    <row r="17" spans="2:40" s="2" customFormat="1" ht="93.6" x14ac:dyDescent="0.25">
      <c r="B17" s="41"/>
      <c r="C17" s="16" t="s">
        <v>30</v>
      </c>
      <c r="D17" s="17" t="s">
        <v>27</v>
      </c>
      <c r="E17" s="12"/>
      <c r="F17" s="12"/>
      <c r="G17" s="25" t="s">
        <v>26</v>
      </c>
      <c r="H17" s="41"/>
      <c r="J17" s="40">
        <f t="shared" ref="J17:J161" si="0">IF(H17="N",1,0)</f>
        <v>0</v>
      </c>
      <c r="AA17" s="14"/>
    </row>
    <row r="18" spans="2:40" s="19" customFormat="1" ht="54" x14ac:dyDescent="0.25">
      <c r="B18" s="41"/>
      <c r="C18" s="9" t="s">
        <v>31</v>
      </c>
      <c r="D18" s="17" t="s">
        <v>27</v>
      </c>
      <c r="E18" s="12"/>
      <c r="F18" s="12"/>
      <c r="G18" s="25" t="s">
        <v>26</v>
      </c>
      <c r="H18" s="41"/>
      <c r="I18" s="21"/>
      <c r="J18" s="40">
        <f t="shared" si="0"/>
        <v>0</v>
      </c>
      <c r="K18" s="21"/>
      <c r="L18" s="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2:40" s="2" customFormat="1" ht="15.6" x14ac:dyDescent="0.25">
      <c r="B19" s="58" t="s">
        <v>139</v>
      </c>
      <c r="C19" s="59"/>
      <c r="D19" s="59"/>
      <c r="E19" s="59"/>
      <c r="F19" s="59"/>
      <c r="G19" s="59"/>
      <c r="H19" s="60"/>
      <c r="J19" s="40">
        <f t="shared" si="0"/>
        <v>0</v>
      </c>
      <c r="X19" s="21"/>
      <c r="Y19" s="21"/>
      <c r="Z19" s="21"/>
      <c r="AA19" s="21"/>
      <c r="AB19" s="21"/>
      <c r="AC19" s="21"/>
      <c r="AD19" s="21"/>
      <c r="AE19" s="21"/>
      <c r="AF19" s="21"/>
      <c r="AG19" s="21"/>
      <c r="AH19" s="21"/>
      <c r="AI19" s="21"/>
      <c r="AJ19" s="21"/>
      <c r="AK19" s="21"/>
      <c r="AL19" s="21"/>
    </row>
    <row r="20" spans="2:40" s="19" customFormat="1" ht="31.95" customHeight="1" x14ac:dyDescent="0.25">
      <c r="B20" s="41"/>
      <c r="C20" s="16" t="s">
        <v>80</v>
      </c>
      <c r="D20" s="10" t="s">
        <v>81</v>
      </c>
      <c r="E20" s="20"/>
      <c r="F20" s="25"/>
      <c r="G20" s="26"/>
      <c r="H20" s="41"/>
      <c r="I20" s="21"/>
      <c r="J20" s="40">
        <f t="shared" si="0"/>
        <v>0</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spans="2:40" s="2" customFormat="1" ht="31.95" customHeight="1" x14ac:dyDescent="0.25">
      <c r="B21" s="41"/>
      <c r="C21" s="16" t="s">
        <v>82</v>
      </c>
      <c r="D21" s="10" t="s">
        <v>81</v>
      </c>
      <c r="E21" s="20"/>
      <c r="F21" s="20"/>
      <c r="G21" s="26"/>
      <c r="H21" s="41"/>
      <c r="I21" s="21"/>
      <c r="J21" s="40">
        <f t="shared" si="0"/>
        <v>0</v>
      </c>
      <c r="K21" s="21"/>
      <c r="M21" s="21"/>
      <c r="N21" s="21"/>
      <c r="O21" s="21"/>
      <c r="P21" s="21"/>
      <c r="R21" s="21"/>
      <c r="S21" s="21"/>
      <c r="T21" s="21"/>
      <c r="U21" s="21"/>
      <c r="V21" s="21"/>
      <c r="W21" s="21"/>
    </row>
    <row r="22" spans="2:40" s="2" customFormat="1" ht="31.95" customHeight="1" x14ac:dyDescent="0.25">
      <c r="B22" s="41"/>
      <c r="C22" s="16" t="s">
        <v>83</v>
      </c>
      <c r="D22" s="10">
        <v>632.08000000000004</v>
      </c>
      <c r="E22" s="20"/>
      <c r="F22" s="20"/>
      <c r="G22" s="9"/>
      <c r="H22" s="41"/>
      <c r="J22" s="40">
        <f t="shared" si="0"/>
        <v>0</v>
      </c>
    </row>
    <row r="23" spans="2:40" s="2" customFormat="1" ht="15.6" x14ac:dyDescent="0.25">
      <c r="B23" s="58" t="s">
        <v>188</v>
      </c>
      <c r="C23" s="59"/>
      <c r="D23" s="59"/>
      <c r="E23" s="59"/>
      <c r="F23" s="59"/>
      <c r="G23" s="59"/>
      <c r="H23" s="60"/>
      <c r="J23" s="40">
        <f t="shared" ref="J23:J24" si="1">IF(H23="N",1,0)</f>
        <v>0</v>
      </c>
      <c r="X23" s="21"/>
      <c r="Y23" s="21"/>
      <c r="Z23" s="21"/>
      <c r="AA23" s="21"/>
      <c r="AB23" s="21"/>
      <c r="AC23" s="21"/>
      <c r="AD23" s="21"/>
      <c r="AE23" s="21"/>
      <c r="AF23" s="21"/>
      <c r="AG23" s="21"/>
      <c r="AH23" s="21"/>
      <c r="AI23" s="21"/>
      <c r="AJ23" s="21"/>
      <c r="AK23" s="21"/>
      <c r="AL23" s="21"/>
    </row>
    <row r="24" spans="2:40" s="19" customFormat="1" ht="32.4" customHeight="1" x14ac:dyDescent="0.25">
      <c r="B24" s="41"/>
      <c r="C24" s="16" t="s">
        <v>200</v>
      </c>
      <c r="D24" s="10">
        <v>632.09</v>
      </c>
      <c r="E24" s="20"/>
      <c r="F24" s="25"/>
      <c r="G24" s="26"/>
      <c r="H24" s="41"/>
      <c r="I24" s="21"/>
      <c r="J24" s="40">
        <f t="shared" si="1"/>
        <v>0</v>
      </c>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row>
    <row r="25" spans="2:40" s="2" customFormat="1" ht="27" customHeight="1" x14ac:dyDescent="0.25">
      <c r="B25" s="41"/>
      <c r="C25" s="16" t="s">
        <v>84</v>
      </c>
      <c r="D25" s="10">
        <v>632.09</v>
      </c>
      <c r="E25" s="20"/>
      <c r="F25" s="20"/>
      <c r="G25" s="46"/>
      <c r="H25" s="41"/>
      <c r="J25" s="40"/>
    </row>
    <row r="26" spans="2:40" s="2" customFormat="1" ht="32.4" customHeight="1" x14ac:dyDescent="0.25">
      <c r="B26" s="41"/>
      <c r="C26" s="16" t="s">
        <v>85</v>
      </c>
      <c r="D26" s="10" t="s">
        <v>81</v>
      </c>
      <c r="E26" s="20"/>
      <c r="F26" s="20"/>
      <c r="G26" s="46"/>
      <c r="H26" s="41"/>
      <c r="J26" s="40"/>
    </row>
    <row r="27" spans="2:40" s="2" customFormat="1" ht="60.6" customHeight="1" x14ac:dyDescent="0.25">
      <c r="B27" s="41"/>
      <c r="C27" s="16" t="s">
        <v>201</v>
      </c>
      <c r="D27" s="10" t="s">
        <v>81</v>
      </c>
      <c r="E27" s="20"/>
      <c r="F27" s="20"/>
      <c r="G27" s="46"/>
      <c r="H27" s="41"/>
      <c r="J27" s="40"/>
    </row>
    <row r="28" spans="2:40" s="2" customFormat="1" ht="47.4" customHeight="1" x14ac:dyDescent="0.25">
      <c r="B28" s="41"/>
      <c r="C28" s="16" t="s">
        <v>202</v>
      </c>
      <c r="D28" s="10">
        <v>732.06</v>
      </c>
      <c r="E28" s="20"/>
      <c r="F28" s="20"/>
      <c r="G28" s="46"/>
      <c r="H28" s="41"/>
      <c r="J28" s="40"/>
    </row>
    <row r="29" spans="2:40" s="2" customFormat="1" ht="34.950000000000003" customHeight="1" x14ac:dyDescent="0.25">
      <c r="B29" s="41"/>
      <c r="C29" s="16" t="s">
        <v>203</v>
      </c>
      <c r="D29" s="10" t="s">
        <v>86</v>
      </c>
      <c r="E29" s="20"/>
      <c r="F29" s="20"/>
      <c r="G29" s="46"/>
      <c r="H29" s="41"/>
      <c r="J29" s="40"/>
    </row>
    <row r="30" spans="2:40" s="2" customFormat="1" ht="30" customHeight="1" x14ac:dyDescent="0.25">
      <c r="B30" s="41"/>
      <c r="C30" s="16" t="s">
        <v>87</v>
      </c>
      <c r="D30" s="10">
        <v>632.09</v>
      </c>
      <c r="E30" s="20"/>
      <c r="F30" s="20"/>
      <c r="G30" s="46"/>
      <c r="H30" s="41"/>
      <c r="J30" s="40"/>
    </row>
    <row r="31" spans="2:40" s="2" customFormat="1" ht="36" customHeight="1" x14ac:dyDescent="0.25">
      <c r="B31" s="41"/>
      <c r="C31" s="16" t="s">
        <v>204</v>
      </c>
      <c r="D31" s="10">
        <v>732.06</v>
      </c>
      <c r="E31" s="20"/>
      <c r="F31" s="20"/>
      <c r="G31" s="46"/>
      <c r="H31" s="41"/>
      <c r="J31" s="40"/>
    </row>
    <row r="32" spans="2:40" s="2" customFormat="1" ht="15.6" x14ac:dyDescent="0.25">
      <c r="B32" s="58" t="s">
        <v>140</v>
      </c>
      <c r="C32" s="59"/>
      <c r="D32" s="59"/>
      <c r="E32" s="59"/>
      <c r="F32" s="59"/>
      <c r="G32" s="59"/>
      <c r="H32" s="60"/>
      <c r="J32" s="40">
        <f t="shared" ref="J32" si="2">IF(H32="N",1,0)</f>
        <v>0</v>
      </c>
      <c r="X32" s="21"/>
      <c r="Y32" s="21"/>
      <c r="Z32" s="21"/>
      <c r="AA32" s="21"/>
      <c r="AB32" s="21"/>
      <c r="AC32" s="21"/>
      <c r="AD32" s="21"/>
      <c r="AE32" s="21"/>
      <c r="AF32" s="21"/>
      <c r="AG32" s="21"/>
      <c r="AH32" s="21"/>
      <c r="AI32" s="21"/>
      <c r="AJ32" s="21"/>
      <c r="AK32" s="21"/>
      <c r="AL32" s="21"/>
    </row>
    <row r="33" spans="2:10" s="2" customFormat="1" ht="26.4" x14ac:dyDescent="0.25">
      <c r="B33" s="41"/>
      <c r="C33" s="16" t="s">
        <v>88</v>
      </c>
      <c r="D33" s="10">
        <v>732.05</v>
      </c>
      <c r="E33" s="20"/>
      <c r="F33" s="20"/>
      <c r="G33" s="9"/>
      <c r="H33" s="41"/>
      <c r="J33" s="40"/>
    </row>
    <row r="34" spans="2:10" s="2" customFormat="1" ht="66" x14ac:dyDescent="0.25">
      <c r="B34" s="41"/>
      <c r="C34" s="16" t="s">
        <v>118</v>
      </c>
      <c r="D34" s="10" t="s">
        <v>119</v>
      </c>
      <c r="E34" s="20"/>
      <c r="F34" s="20"/>
      <c r="G34" s="9"/>
      <c r="H34" s="41"/>
      <c r="J34" s="40"/>
    </row>
    <row r="35" spans="2:10" s="2" customFormat="1" ht="24" customHeight="1" x14ac:dyDescent="0.25">
      <c r="B35" s="41"/>
      <c r="C35" s="16" t="s">
        <v>120</v>
      </c>
      <c r="D35" s="10" t="s">
        <v>121</v>
      </c>
      <c r="E35" s="20"/>
      <c r="F35" s="20"/>
      <c r="G35" s="9"/>
      <c r="H35" s="41"/>
      <c r="J35" s="40"/>
    </row>
    <row r="36" spans="2:10" s="2" customFormat="1" ht="66" x14ac:dyDescent="0.25">
      <c r="B36" s="41"/>
      <c r="C36" s="16" t="s">
        <v>122</v>
      </c>
      <c r="D36" s="10">
        <v>632.05999999999995</v>
      </c>
      <c r="E36" s="20"/>
      <c r="F36" s="20"/>
      <c r="G36" s="9"/>
      <c r="H36" s="41"/>
      <c r="J36" s="40"/>
    </row>
    <row r="37" spans="2:10" s="2" customFormat="1" ht="24" customHeight="1" x14ac:dyDescent="0.25">
      <c r="B37" s="41"/>
      <c r="C37" s="16" t="s">
        <v>123</v>
      </c>
      <c r="D37" s="10" t="s">
        <v>124</v>
      </c>
      <c r="E37" s="20"/>
      <c r="F37" s="20"/>
      <c r="G37" s="9"/>
      <c r="H37" s="41"/>
      <c r="J37" s="40"/>
    </row>
    <row r="38" spans="2:10" s="2" customFormat="1" ht="26.4" x14ac:dyDescent="0.25">
      <c r="B38" s="41"/>
      <c r="C38" s="16" t="s">
        <v>125</v>
      </c>
      <c r="D38" s="10">
        <v>632.05999999999995</v>
      </c>
      <c r="E38" s="20"/>
      <c r="F38" s="20"/>
      <c r="G38" s="9"/>
      <c r="H38" s="41"/>
      <c r="J38" s="40"/>
    </row>
    <row r="39" spans="2:10" s="2" customFormat="1" ht="26.4" x14ac:dyDescent="0.25">
      <c r="B39" s="41"/>
      <c r="C39" s="16" t="s">
        <v>128</v>
      </c>
      <c r="D39" s="10" t="s">
        <v>129</v>
      </c>
      <c r="E39" s="20"/>
      <c r="F39" s="20"/>
      <c r="G39" s="9"/>
      <c r="H39" s="41"/>
      <c r="J39" s="40"/>
    </row>
    <row r="40" spans="2:10" s="2" customFormat="1" ht="88.95" customHeight="1" x14ac:dyDescent="0.25">
      <c r="B40" s="41"/>
      <c r="C40" s="16" t="s">
        <v>191</v>
      </c>
      <c r="D40" s="10">
        <v>732.01</v>
      </c>
      <c r="E40" s="20"/>
      <c r="F40" s="20"/>
      <c r="G40" s="9"/>
      <c r="H40" s="41"/>
      <c r="J40" s="40"/>
    </row>
    <row r="41" spans="2:10" s="2" customFormat="1" ht="26.4" x14ac:dyDescent="0.25">
      <c r="B41" s="41"/>
      <c r="C41" s="16" t="s">
        <v>130</v>
      </c>
      <c r="D41" s="10" t="s">
        <v>110</v>
      </c>
      <c r="E41" s="20"/>
      <c r="F41" s="20"/>
      <c r="G41" s="9"/>
      <c r="H41" s="41"/>
      <c r="J41" s="40"/>
    </row>
    <row r="42" spans="2:10" s="2" customFormat="1" ht="27" customHeight="1" x14ac:dyDescent="0.25">
      <c r="B42" s="41"/>
      <c r="C42" s="16" t="s">
        <v>131</v>
      </c>
      <c r="D42" s="10">
        <v>732.01</v>
      </c>
      <c r="E42" s="20"/>
      <c r="F42" s="20"/>
      <c r="G42" s="9"/>
      <c r="H42" s="41"/>
      <c r="J42" s="40"/>
    </row>
    <row r="43" spans="2:10" s="2" customFormat="1" ht="27" customHeight="1" x14ac:dyDescent="0.25">
      <c r="B43" s="41"/>
      <c r="C43" s="16" t="s">
        <v>132</v>
      </c>
      <c r="D43" s="10">
        <v>632.05999999999995</v>
      </c>
      <c r="E43" s="20"/>
      <c r="F43" s="20"/>
      <c r="G43" s="9"/>
      <c r="H43" s="41"/>
      <c r="J43" s="40"/>
    </row>
    <row r="44" spans="2:10" s="2" customFormat="1" ht="27" customHeight="1" x14ac:dyDescent="0.25">
      <c r="B44" s="41"/>
      <c r="C44" s="16" t="s">
        <v>133</v>
      </c>
      <c r="D44" s="10">
        <v>632.05999999999995</v>
      </c>
      <c r="E44" s="20"/>
      <c r="F44" s="20"/>
      <c r="G44" s="9"/>
      <c r="H44" s="41"/>
      <c r="J44" s="40"/>
    </row>
    <row r="45" spans="2:10" s="2" customFormat="1" ht="27" customHeight="1" x14ac:dyDescent="0.25">
      <c r="B45" s="41"/>
      <c r="C45" s="16" t="s">
        <v>88</v>
      </c>
      <c r="D45" s="10">
        <v>732.01</v>
      </c>
      <c r="E45" s="20"/>
      <c r="F45" s="20"/>
      <c r="G45" s="9"/>
      <c r="H45" s="41"/>
      <c r="J45" s="40"/>
    </row>
    <row r="46" spans="2:10" s="2" customFormat="1" ht="34.200000000000003" customHeight="1" x14ac:dyDescent="0.25">
      <c r="B46" s="41"/>
      <c r="C46" s="16" t="s">
        <v>134</v>
      </c>
      <c r="D46" s="10" t="s">
        <v>135</v>
      </c>
      <c r="E46" s="20"/>
      <c r="F46" s="20"/>
      <c r="G46" s="9"/>
      <c r="H46" s="41"/>
      <c r="J46" s="40"/>
    </row>
    <row r="47" spans="2:10" s="2" customFormat="1" ht="26.4" x14ac:dyDescent="0.25">
      <c r="B47" s="41"/>
      <c r="C47" s="16" t="s">
        <v>136</v>
      </c>
      <c r="D47" s="10"/>
      <c r="E47" s="20"/>
      <c r="F47" s="20"/>
      <c r="G47" s="9"/>
      <c r="H47" s="41"/>
      <c r="J47" s="40"/>
    </row>
    <row r="48" spans="2:10" s="2" customFormat="1" ht="28.95" customHeight="1" x14ac:dyDescent="0.25">
      <c r="B48" s="41"/>
      <c r="C48" s="16" t="s">
        <v>137</v>
      </c>
      <c r="D48" s="10" t="s">
        <v>27</v>
      </c>
      <c r="E48" s="20"/>
      <c r="F48" s="20"/>
      <c r="G48" s="9"/>
      <c r="H48" s="41"/>
      <c r="J48" s="40"/>
    </row>
    <row r="49" spans="2:40" s="2" customFormat="1" ht="69.599999999999994" customHeight="1" x14ac:dyDescent="0.25">
      <c r="B49" s="41"/>
      <c r="C49" s="16" t="s">
        <v>192</v>
      </c>
      <c r="D49" s="10"/>
      <c r="E49" s="20"/>
      <c r="F49" s="20"/>
      <c r="G49" s="9"/>
      <c r="H49" s="41"/>
      <c r="J49" s="40"/>
    </row>
    <row r="50" spans="2:40" s="2" customFormat="1" ht="26.4" x14ac:dyDescent="0.25">
      <c r="B50" s="41"/>
      <c r="C50" s="16" t="s">
        <v>138</v>
      </c>
      <c r="D50" s="10" t="s">
        <v>187</v>
      </c>
      <c r="E50" s="20"/>
      <c r="F50" s="20"/>
      <c r="G50" s="9"/>
      <c r="H50" s="41"/>
      <c r="J50" s="40"/>
    </row>
    <row r="51" spans="2:40" s="2" customFormat="1" ht="35.4" customHeight="1" x14ac:dyDescent="0.25">
      <c r="B51" s="41"/>
      <c r="C51" s="16" t="s">
        <v>177</v>
      </c>
      <c r="D51" s="10" t="s">
        <v>110</v>
      </c>
      <c r="E51" s="20"/>
      <c r="F51" s="20"/>
      <c r="G51" s="9"/>
      <c r="H51" s="41"/>
      <c r="J51" s="40"/>
    </row>
    <row r="52" spans="2:40" s="2" customFormat="1" ht="24.6" customHeight="1" x14ac:dyDescent="0.25">
      <c r="B52" s="41"/>
      <c r="C52" s="16" t="s">
        <v>178</v>
      </c>
      <c r="D52" s="10">
        <v>732.22</v>
      </c>
      <c r="E52" s="20"/>
      <c r="F52" s="20"/>
      <c r="G52" s="9"/>
      <c r="H52" s="41"/>
      <c r="J52" s="40"/>
    </row>
    <row r="53" spans="2:40" s="2" customFormat="1" ht="26.4" x14ac:dyDescent="0.25">
      <c r="B53" s="41"/>
      <c r="C53" s="16" t="s">
        <v>179</v>
      </c>
      <c r="D53" s="10">
        <v>732.22</v>
      </c>
      <c r="E53" s="20"/>
      <c r="F53" s="20"/>
      <c r="G53" s="9"/>
      <c r="H53" s="41"/>
      <c r="J53" s="40"/>
    </row>
    <row r="54" spans="2:40" s="2" customFormat="1" ht="31.2" customHeight="1" x14ac:dyDescent="0.25">
      <c r="B54" s="41"/>
      <c r="C54" s="16" t="s">
        <v>180</v>
      </c>
      <c r="D54" s="10">
        <v>732.22</v>
      </c>
      <c r="E54" s="20"/>
      <c r="F54" s="20"/>
      <c r="G54" s="9"/>
      <c r="H54" s="41"/>
      <c r="J54" s="40"/>
    </row>
    <row r="55" spans="2:40" s="2" customFormat="1" ht="26.4" x14ac:dyDescent="0.25">
      <c r="B55" s="41"/>
      <c r="C55" s="16" t="s">
        <v>181</v>
      </c>
      <c r="D55" s="10">
        <v>732.22</v>
      </c>
      <c r="E55" s="20"/>
      <c r="F55" s="20"/>
      <c r="G55" s="9"/>
      <c r="H55" s="41"/>
      <c r="J55" s="40"/>
    </row>
    <row r="56" spans="2:40" s="2" customFormat="1" ht="26.4" x14ac:dyDescent="0.25">
      <c r="B56" s="41"/>
      <c r="C56" s="16" t="s">
        <v>182</v>
      </c>
      <c r="D56" s="10">
        <v>732.22</v>
      </c>
      <c r="E56" s="20"/>
      <c r="F56" s="20"/>
      <c r="G56" s="9"/>
      <c r="H56" s="41"/>
      <c r="J56" s="40"/>
    </row>
    <row r="57" spans="2:40" s="2" customFormat="1" ht="26.4" x14ac:dyDescent="0.25">
      <c r="B57" s="41"/>
      <c r="C57" s="16" t="s">
        <v>205</v>
      </c>
      <c r="D57" s="10">
        <v>732.22</v>
      </c>
      <c r="E57" s="20"/>
      <c r="F57" s="20"/>
      <c r="G57" s="46"/>
      <c r="H57" s="41"/>
      <c r="J57" s="40"/>
    </row>
    <row r="58" spans="2:40" s="2" customFormat="1" ht="39.6" x14ac:dyDescent="0.25">
      <c r="B58" s="41"/>
      <c r="C58" s="16" t="s">
        <v>183</v>
      </c>
      <c r="D58" s="10">
        <v>732.22</v>
      </c>
      <c r="E58" s="20"/>
      <c r="F58" s="20"/>
      <c r="G58" s="9"/>
      <c r="H58" s="41"/>
      <c r="J58" s="40"/>
    </row>
    <row r="59" spans="2:40" s="2" customFormat="1" ht="15.6" x14ac:dyDescent="0.25">
      <c r="B59" s="58" t="s">
        <v>189</v>
      </c>
      <c r="C59" s="59"/>
      <c r="D59" s="59"/>
      <c r="E59" s="59"/>
      <c r="F59" s="59"/>
      <c r="G59" s="59"/>
      <c r="H59" s="60"/>
      <c r="I59" s="21"/>
      <c r="J59" s="40">
        <f t="shared" ref="J59:J61" si="3">IF(H59="N",1,0)</f>
        <v>0</v>
      </c>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2:40" s="2" customFormat="1" ht="66" x14ac:dyDescent="0.25">
      <c r="B60" s="41"/>
      <c r="C60" s="16" t="s">
        <v>71</v>
      </c>
      <c r="D60" s="13" t="s">
        <v>62</v>
      </c>
      <c r="E60" s="9"/>
      <c r="F60" s="9"/>
      <c r="G60" s="9"/>
      <c r="H60" s="41"/>
      <c r="J60" s="40">
        <f t="shared" si="3"/>
        <v>0</v>
      </c>
    </row>
    <row r="61" spans="2:40" s="2" customFormat="1" ht="27" customHeight="1" x14ac:dyDescent="0.25">
      <c r="B61" s="41"/>
      <c r="C61" s="16" t="s">
        <v>68</v>
      </c>
      <c r="D61" s="17" t="s">
        <v>69</v>
      </c>
      <c r="E61" s="9"/>
      <c r="F61" s="9"/>
      <c r="G61" s="9"/>
      <c r="H61" s="41"/>
      <c r="J61" s="40">
        <f t="shared" si="3"/>
        <v>0</v>
      </c>
    </row>
    <row r="62" spans="2:40" s="2" customFormat="1" ht="26.4" x14ac:dyDescent="0.25">
      <c r="B62" s="41"/>
      <c r="C62" s="16" t="s">
        <v>215</v>
      </c>
      <c r="D62" s="10">
        <v>632.14</v>
      </c>
      <c r="E62" s="20"/>
      <c r="F62" s="20"/>
      <c r="G62" s="46"/>
      <c r="H62" s="41"/>
      <c r="J62" s="40"/>
    </row>
    <row r="63" spans="2:40" s="2" customFormat="1" ht="28.2" customHeight="1" x14ac:dyDescent="0.25">
      <c r="B63" s="41"/>
      <c r="C63" s="16" t="s">
        <v>190</v>
      </c>
      <c r="D63" s="10">
        <v>632.14</v>
      </c>
      <c r="E63" s="20"/>
      <c r="F63" s="20"/>
      <c r="G63" s="9"/>
      <c r="H63" s="41"/>
      <c r="J63" s="40"/>
    </row>
    <row r="64" spans="2:40" s="2" customFormat="1" ht="15.6" x14ac:dyDescent="0.25">
      <c r="B64" s="58" t="s">
        <v>141</v>
      </c>
      <c r="C64" s="59"/>
      <c r="D64" s="59"/>
      <c r="E64" s="59"/>
      <c r="F64" s="59"/>
      <c r="G64" s="59"/>
      <c r="H64" s="60"/>
      <c r="I64" s="21"/>
      <c r="J64" s="40">
        <f t="shared" ref="J64:J66" si="4">IF(H64="N",1,0)</f>
        <v>0</v>
      </c>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row>
    <row r="65" spans="2:10" s="2" customFormat="1" ht="25.2" customHeight="1" x14ac:dyDescent="0.25">
      <c r="B65" s="41"/>
      <c r="C65" s="16" t="s">
        <v>142</v>
      </c>
      <c r="D65" s="18">
        <v>625.11</v>
      </c>
      <c r="E65" s="9"/>
      <c r="F65" s="9"/>
      <c r="G65" s="9"/>
      <c r="H65" s="41"/>
      <c r="J65" s="40">
        <f t="shared" si="4"/>
        <v>0</v>
      </c>
    </row>
    <row r="66" spans="2:10" s="2" customFormat="1" ht="25.2" customHeight="1" x14ac:dyDescent="0.25">
      <c r="B66" s="41"/>
      <c r="C66" s="16" t="s">
        <v>143</v>
      </c>
      <c r="D66" s="18">
        <v>625.11</v>
      </c>
      <c r="E66" s="9"/>
      <c r="F66" s="9"/>
      <c r="G66" s="9"/>
      <c r="H66" s="41"/>
      <c r="J66" s="40">
        <f t="shared" si="4"/>
        <v>0</v>
      </c>
    </row>
    <row r="67" spans="2:10" s="2" customFormat="1" ht="42.6" customHeight="1" x14ac:dyDescent="0.25">
      <c r="B67" s="41"/>
      <c r="C67" s="16" t="s">
        <v>144</v>
      </c>
      <c r="D67" s="10">
        <v>725.08</v>
      </c>
      <c r="E67" s="20"/>
      <c r="F67" s="20"/>
      <c r="G67" s="9"/>
      <c r="H67" s="41"/>
      <c r="J67" s="40"/>
    </row>
    <row r="68" spans="2:10" s="2" customFormat="1" ht="42.6" customHeight="1" x14ac:dyDescent="0.25">
      <c r="B68" s="41"/>
      <c r="C68" s="16" t="s">
        <v>145</v>
      </c>
      <c r="D68" s="10" t="s">
        <v>146</v>
      </c>
      <c r="E68" s="20"/>
      <c r="F68" s="20"/>
      <c r="G68" s="9"/>
      <c r="H68" s="41"/>
      <c r="J68" s="40"/>
    </row>
    <row r="69" spans="2:10" s="2" customFormat="1" ht="42.6" customHeight="1" x14ac:dyDescent="0.25">
      <c r="B69" s="41"/>
      <c r="C69" s="16" t="s">
        <v>149</v>
      </c>
      <c r="D69" s="10" t="s">
        <v>44</v>
      </c>
      <c r="E69" s="20"/>
      <c r="F69" s="20"/>
      <c r="G69" s="9"/>
      <c r="H69" s="41"/>
      <c r="J69" s="40"/>
    </row>
    <row r="70" spans="2:10" s="2" customFormat="1" ht="42.6" customHeight="1" x14ac:dyDescent="0.25">
      <c r="B70" s="41"/>
      <c r="C70" s="16" t="s">
        <v>150</v>
      </c>
      <c r="D70" s="10" t="s">
        <v>146</v>
      </c>
      <c r="E70" s="20"/>
      <c r="F70" s="20"/>
      <c r="G70" s="9"/>
      <c r="H70" s="41"/>
      <c r="J70" s="40"/>
    </row>
    <row r="71" spans="2:10" s="2" customFormat="1" ht="34.200000000000003" customHeight="1" x14ac:dyDescent="0.25">
      <c r="B71" s="41"/>
      <c r="C71" s="16" t="s">
        <v>151</v>
      </c>
      <c r="D71" s="10" t="s">
        <v>146</v>
      </c>
      <c r="E71" s="20"/>
      <c r="F71" s="20"/>
      <c r="G71" s="9"/>
      <c r="H71" s="41"/>
      <c r="J71" s="40"/>
    </row>
    <row r="72" spans="2:10" s="2" customFormat="1" ht="34.200000000000003" customHeight="1" x14ac:dyDescent="0.25">
      <c r="B72" s="41"/>
      <c r="C72" s="16" t="s">
        <v>152</v>
      </c>
      <c r="D72" s="10">
        <v>625.12</v>
      </c>
      <c r="E72" s="20"/>
      <c r="F72" s="20"/>
      <c r="G72" s="9"/>
      <c r="H72" s="41"/>
      <c r="J72" s="40"/>
    </row>
    <row r="73" spans="2:10" s="2" customFormat="1" ht="34.200000000000003" customHeight="1" x14ac:dyDescent="0.25">
      <c r="B73" s="41"/>
      <c r="C73" s="16" t="s">
        <v>153</v>
      </c>
      <c r="D73" s="10" t="s">
        <v>146</v>
      </c>
      <c r="E73" s="20"/>
      <c r="F73" s="20"/>
      <c r="G73" s="9"/>
      <c r="H73" s="41"/>
      <c r="J73" s="40"/>
    </row>
    <row r="74" spans="2:10" s="2" customFormat="1" ht="34.200000000000003" customHeight="1" x14ac:dyDescent="0.25">
      <c r="B74" s="41"/>
      <c r="C74" s="16" t="s">
        <v>154</v>
      </c>
      <c r="D74" s="10">
        <v>625.11</v>
      </c>
      <c r="E74" s="20"/>
      <c r="F74" s="20"/>
      <c r="G74" s="9"/>
      <c r="H74" s="41"/>
      <c r="J74" s="40"/>
    </row>
    <row r="75" spans="2:10" s="2" customFormat="1" ht="61.95" customHeight="1" x14ac:dyDescent="0.25">
      <c r="B75" s="41"/>
      <c r="C75" s="16" t="s">
        <v>155</v>
      </c>
      <c r="D75" s="10" t="s">
        <v>146</v>
      </c>
      <c r="E75" s="20"/>
      <c r="F75" s="20"/>
      <c r="G75" s="9"/>
      <c r="H75" s="41"/>
      <c r="J75" s="40"/>
    </row>
    <row r="76" spans="2:10" s="2" customFormat="1" ht="47.4" customHeight="1" x14ac:dyDescent="0.25">
      <c r="B76" s="41"/>
      <c r="C76" s="16" t="s">
        <v>156</v>
      </c>
      <c r="D76" s="10">
        <v>625.12</v>
      </c>
      <c r="E76" s="20"/>
      <c r="F76" s="20"/>
      <c r="G76" s="9"/>
      <c r="H76" s="41"/>
      <c r="J76" s="40"/>
    </row>
    <row r="77" spans="2:10" s="2" customFormat="1" ht="23.4" customHeight="1" x14ac:dyDescent="0.25">
      <c r="B77" s="41"/>
      <c r="C77" s="16" t="s">
        <v>157</v>
      </c>
      <c r="D77" s="10">
        <v>632.23</v>
      </c>
      <c r="E77" s="20"/>
      <c r="F77" s="20"/>
      <c r="G77" s="9"/>
      <c r="H77" s="41"/>
      <c r="J77" s="40"/>
    </row>
    <row r="78" spans="2:10" s="2" customFormat="1" ht="36" customHeight="1" x14ac:dyDescent="0.25">
      <c r="B78" s="41"/>
      <c r="C78" s="16" t="s">
        <v>158</v>
      </c>
      <c r="D78" s="10" t="s">
        <v>146</v>
      </c>
      <c r="E78" s="20"/>
      <c r="F78" s="20"/>
      <c r="G78" s="9"/>
      <c r="H78" s="41"/>
      <c r="J78" s="40"/>
    </row>
    <row r="79" spans="2:10" s="2" customFormat="1" ht="26.4" x14ac:dyDescent="0.25">
      <c r="B79" s="41"/>
      <c r="C79" s="16" t="s">
        <v>159</v>
      </c>
      <c r="D79" s="10" t="s">
        <v>146</v>
      </c>
      <c r="E79" s="20"/>
      <c r="F79" s="20"/>
      <c r="G79" s="9"/>
      <c r="H79" s="41"/>
      <c r="J79" s="40"/>
    </row>
    <row r="80" spans="2:10" s="2" customFormat="1" ht="39.6" x14ac:dyDescent="0.25">
      <c r="B80" s="41"/>
      <c r="C80" s="16" t="s">
        <v>160</v>
      </c>
      <c r="D80" s="10" t="s">
        <v>161</v>
      </c>
      <c r="E80" s="20"/>
      <c r="F80" s="20"/>
      <c r="G80" s="9"/>
      <c r="H80" s="41"/>
      <c r="J80" s="40"/>
    </row>
    <row r="81" spans="2:40" s="2" customFormat="1" ht="35.4" customHeight="1" x14ac:dyDescent="0.25">
      <c r="B81" s="41"/>
      <c r="C81" s="16" t="s">
        <v>162</v>
      </c>
      <c r="D81" s="10">
        <v>625.12</v>
      </c>
      <c r="E81" s="20"/>
      <c r="F81" s="20"/>
      <c r="G81" s="9"/>
      <c r="H81" s="41"/>
      <c r="J81" s="40"/>
    </row>
    <row r="82" spans="2:40" s="2" customFormat="1" ht="15.6" x14ac:dyDescent="0.25">
      <c r="B82" s="58" t="s">
        <v>60</v>
      </c>
      <c r="C82" s="59"/>
      <c r="D82" s="59"/>
      <c r="E82" s="59"/>
      <c r="F82" s="59"/>
      <c r="G82" s="59"/>
      <c r="H82" s="60"/>
      <c r="I82" s="21"/>
      <c r="J82" s="40">
        <f t="shared" si="0"/>
        <v>0</v>
      </c>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row>
    <row r="83" spans="2:40" s="2" customFormat="1" ht="26.4" x14ac:dyDescent="0.25">
      <c r="B83" s="41"/>
      <c r="C83" s="16" t="s">
        <v>61</v>
      </c>
      <c r="D83" s="18" t="s">
        <v>62</v>
      </c>
      <c r="E83" s="9"/>
      <c r="F83" s="9"/>
      <c r="G83" s="9"/>
      <c r="H83" s="41"/>
      <c r="J83" s="40">
        <f t="shared" si="0"/>
        <v>0</v>
      </c>
    </row>
    <row r="84" spans="2:40" s="2" customFormat="1" ht="36.6" customHeight="1" x14ac:dyDescent="0.25">
      <c r="B84" s="41"/>
      <c r="C84" s="16" t="s">
        <v>63</v>
      </c>
      <c r="D84" s="18">
        <v>632.16</v>
      </c>
      <c r="E84" s="9"/>
      <c r="F84" s="9"/>
      <c r="G84" s="9"/>
      <c r="H84" s="41"/>
      <c r="J84" s="40">
        <f t="shared" si="0"/>
        <v>0</v>
      </c>
    </row>
    <row r="85" spans="2:40" s="2" customFormat="1" ht="39.6" customHeight="1" x14ac:dyDescent="0.25">
      <c r="B85" s="41"/>
      <c r="C85" s="16" t="s">
        <v>64</v>
      </c>
      <c r="D85" s="18">
        <v>625.16</v>
      </c>
      <c r="E85" s="9"/>
      <c r="F85" s="9"/>
      <c r="G85" s="11" t="s">
        <v>26</v>
      </c>
      <c r="H85" s="41"/>
      <c r="J85" s="40">
        <f t="shared" si="0"/>
        <v>0</v>
      </c>
    </row>
    <row r="86" spans="2:40" s="2" customFormat="1" ht="51.6" customHeight="1" x14ac:dyDescent="0.25">
      <c r="B86" s="41"/>
      <c r="C86" s="16" t="s">
        <v>79</v>
      </c>
      <c r="D86" s="13">
        <v>625.09</v>
      </c>
      <c r="E86" s="9"/>
      <c r="F86" s="9"/>
      <c r="G86" s="9"/>
      <c r="H86" s="41"/>
      <c r="J86" s="40"/>
    </row>
    <row r="87" spans="2:40" s="2" customFormat="1" ht="40.200000000000003" customHeight="1" x14ac:dyDescent="0.25">
      <c r="B87" s="41"/>
      <c r="C87" s="16" t="s">
        <v>65</v>
      </c>
      <c r="D87" s="18">
        <v>711.02</v>
      </c>
      <c r="E87" s="9"/>
      <c r="F87" s="9"/>
      <c r="G87" s="9"/>
      <c r="H87" s="41"/>
      <c r="J87" s="40"/>
    </row>
    <row r="88" spans="2:40" s="2" customFormat="1" ht="39.6" x14ac:dyDescent="0.25">
      <c r="B88" s="41"/>
      <c r="C88" s="16" t="s">
        <v>66</v>
      </c>
      <c r="D88" s="18">
        <v>630.05999999999995</v>
      </c>
      <c r="E88" s="9"/>
      <c r="F88" s="9"/>
      <c r="G88" s="9"/>
      <c r="H88" s="41"/>
      <c r="J88" s="40">
        <f t="shared" si="0"/>
        <v>0</v>
      </c>
    </row>
    <row r="89" spans="2:40" s="2" customFormat="1" ht="34.200000000000003" customHeight="1" x14ac:dyDescent="0.25">
      <c r="B89" s="41"/>
      <c r="C89" s="16" t="s">
        <v>67</v>
      </c>
      <c r="D89" s="18">
        <v>630.05999999999995</v>
      </c>
      <c r="E89" s="9"/>
      <c r="F89" s="9"/>
      <c r="G89" s="9"/>
      <c r="H89" s="41"/>
      <c r="J89" s="40">
        <f t="shared" si="0"/>
        <v>0</v>
      </c>
    </row>
    <row r="90" spans="2:40" s="2" customFormat="1" ht="24.6" customHeight="1" x14ac:dyDescent="0.25">
      <c r="B90" s="41"/>
      <c r="C90" s="16" t="s">
        <v>70</v>
      </c>
      <c r="D90" s="13">
        <v>625.12</v>
      </c>
      <c r="E90" s="9"/>
      <c r="F90" s="11"/>
      <c r="G90" s="11"/>
      <c r="H90" s="41"/>
      <c r="J90" s="40">
        <f t="shared" si="0"/>
        <v>0</v>
      </c>
    </row>
    <row r="91" spans="2:40" s="2" customFormat="1" ht="57" customHeight="1" x14ac:dyDescent="0.25">
      <c r="B91" s="41"/>
      <c r="C91" s="16" t="s">
        <v>72</v>
      </c>
      <c r="D91" s="13" t="s">
        <v>69</v>
      </c>
      <c r="E91" s="9"/>
      <c r="F91" s="11"/>
      <c r="G91" s="11"/>
      <c r="H91" s="41"/>
      <c r="J91" s="40"/>
    </row>
    <row r="92" spans="2:40" s="2" customFormat="1" ht="154.19999999999999" customHeight="1" x14ac:dyDescent="0.25">
      <c r="B92" s="41"/>
      <c r="C92" s="16" t="s">
        <v>193</v>
      </c>
      <c r="D92" s="13" t="s">
        <v>73</v>
      </c>
      <c r="E92" s="9"/>
      <c r="F92" s="11"/>
      <c r="G92" s="11"/>
      <c r="H92" s="41"/>
      <c r="J92" s="40"/>
    </row>
    <row r="93" spans="2:40" s="2" customFormat="1" ht="124.8" customHeight="1" x14ac:dyDescent="0.25">
      <c r="B93" s="41"/>
      <c r="C93" s="16" t="s">
        <v>194</v>
      </c>
      <c r="D93" s="13" t="s">
        <v>73</v>
      </c>
      <c r="E93" s="9"/>
      <c r="F93" s="11"/>
      <c r="G93" s="11"/>
      <c r="H93" s="41"/>
      <c r="J93" s="40"/>
    </row>
    <row r="94" spans="2:40" s="2" customFormat="1" ht="42.6" customHeight="1" x14ac:dyDescent="0.25">
      <c r="B94" s="41"/>
      <c r="C94" s="16" t="s">
        <v>206</v>
      </c>
      <c r="D94" s="13">
        <v>732.17</v>
      </c>
      <c r="E94" s="9"/>
      <c r="F94" s="11"/>
      <c r="G94" s="25"/>
      <c r="H94" s="41"/>
      <c r="J94" s="40"/>
    </row>
    <row r="95" spans="2:40" s="2" customFormat="1" ht="36" customHeight="1" x14ac:dyDescent="0.25">
      <c r="B95" s="41"/>
      <c r="C95" s="16" t="s">
        <v>207</v>
      </c>
      <c r="D95" s="13" t="s">
        <v>74</v>
      </c>
      <c r="E95" s="9"/>
      <c r="F95" s="11"/>
      <c r="G95" s="25"/>
      <c r="H95" s="41"/>
      <c r="J95" s="40"/>
    </row>
    <row r="96" spans="2:40" s="2" customFormat="1" ht="48.6" customHeight="1" x14ac:dyDescent="0.25">
      <c r="B96" s="41"/>
      <c r="C96" s="16" t="s">
        <v>75</v>
      </c>
      <c r="D96" s="13">
        <v>732.12</v>
      </c>
      <c r="E96" s="9"/>
      <c r="F96" s="11"/>
      <c r="G96" s="11"/>
      <c r="H96" s="41"/>
      <c r="J96" s="40"/>
    </row>
    <row r="97" spans="2:57" s="2" customFormat="1" ht="24" customHeight="1" x14ac:dyDescent="0.25">
      <c r="B97" s="41"/>
      <c r="C97" s="16" t="s">
        <v>76</v>
      </c>
      <c r="D97" s="13" t="s">
        <v>77</v>
      </c>
      <c r="E97" s="9"/>
      <c r="F97" s="11"/>
      <c r="G97" s="11"/>
      <c r="H97" s="41"/>
      <c r="J97" s="40"/>
    </row>
    <row r="98" spans="2:57" s="2" customFormat="1" ht="24" customHeight="1" x14ac:dyDescent="0.25">
      <c r="B98" s="41"/>
      <c r="C98" s="16" t="s">
        <v>78</v>
      </c>
      <c r="D98" s="13" t="s">
        <v>62</v>
      </c>
      <c r="E98" s="9"/>
      <c r="F98" s="11"/>
      <c r="G98" s="11"/>
      <c r="H98" s="41"/>
      <c r="J98" s="40"/>
    </row>
    <row r="99" spans="2:57" s="2" customFormat="1" ht="24" customHeight="1" x14ac:dyDescent="0.25">
      <c r="B99" s="41"/>
      <c r="C99" s="16" t="s">
        <v>147</v>
      </c>
      <c r="D99" s="13">
        <v>632.04999999999995</v>
      </c>
      <c r="E99" s="9"/>
      <c r="F99" s="11"/>
      <c r="G99" s="11"/>
      <c r="H99" s="41"/>
      <c r="J99" s="40"/>
    </row>
    <row r="100" spans="2:57" s="2" customFormat="1" ht="51" customHeight="1" x14ac:dyDescent="0.25">
      <c r="B100" s="41"/>
      <c r="C100" s="16" t="s">
        <v>148</v>
      </c>
      <c r="D100" s="13">
        <v>625.12</v>
      </c>
      <c r="E100" s="9"/>
      <c r="F100" s="11"/>
      <c r="G100" s="11"/>
      <c r="H100" s="41"/>
      <c r="J100" s="40"/>
    </row>
    <row r="101" spans="2:57" s="2" customFormat="1" ht="15.6" x14ac:dyDescent="0.25">
      <c r="B101" s="58" t="s">
        <v>56</v>
      </c>
      <c r="C101" s="59"/>
      <c r="D101" s="59"/>
      <c r="E101" s="59"/>
      <c r="F101" s="59"/>
      <c r="G101" s="59"/>
      <c r="H101" s="60"/>
      <c r="J101" s="40">
        <f t="shared" ref="J101:J103" si="5">IF(H101="N",1,0)</f>
        <v>0</v>
      </c>
    </row>
    <row r="102" spans="2:57" s="19" customFormat="1" ht="39.6" x14ac:dyDescent="0.25">
      <c r="B102" s="41"/>
      <c r="C102" s="16" t="s">
        <v>195</v>
      </c>
      <c r="D102" s="17">
        <v>733.09</v>
      </c>
      <c r="E102" s="9"/>
      <c r="F102" s="11"/>
      <c r="G102" s="11"/>
      <c r="H102" s="41"/>
      <c r="I102" s="21"/>
      <c r="J102" s="40">
        <f t="shared" si="5"/>
        <v>0</v>
      </c>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row>
    <row r="103" spans="2:57" s="2" customFormat="1" ht="27" customHeight="1" x14ac:dyDescent="0.25">
      <c r="B103" s="41"/>
      <c r="C103" s="16" t="s">
        <v>57</v>
      </c>
      <c r="D103" s="17">
        <v>733.09</v>
      </c>
      <c r="E103" s="9"/>
      <c r="F103" s="11"/>
      <c r="G103" s="11"/>
      <c r="H103" s="41"/>
      <c r="I103" s="21"/>
      <c r="J103" s="40">
        <f t="shared" si="5"/>
        <v>0</v>
      </c>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row>
    <row r="104" spans="2:57" s="2" customFormat="1" ht="39.6" x14ac:dyDescent="0.25">
      <c r="B104" s="41"/>
      <c r="C104" s="16" t="s">
        <v>58</v>
      </c>
      <c r="D104" s="13">
        <v>733.09</v>
      </c>
      <c r="E104" s="9"/>
      <c r="F104" s="11"/>
      <c r="G104" s="11"/>
      <c r="H104" s="41"/>
      <c r="J104" s="40">
        <f t="shared" si="0"/>
        <v>0</v>
      </c>
    </row>
    <row r="105" spans="2:57" s="2" customFormat="1" ht="35.4" customHeight="1" x14ac:dyDescent="0.25">
      <c r="B105" s="41"/>
      <c r="C105" s="16" t="s">
        <v>59</v>
      </c>
      <c r="D105" s="13">
        <v>733.09</v>
      </c>
      <c r="E105" s="9"/>
      <c r="F105" s="11"/>
      <c r="G105" s="11"/>
      <c r="H105" s="41"/>
      <c r="J105" s="40">
        <f t="shared" si="0"/>
        <v>0</v>
      </c>
    </row>
    <row r="106" spans="2:57" s="2" customFormat="1" ht="37.200000000000003" customHeight="1" x14ac:dyDescent="0.25">
      <c r="B106" s="41"/>
      <c r="C106" s="16" t="s">
        <v>92</v>
      </c>
      <c r="D106" s="13">
        <v>732.21</v>
      </c>
      <c r="E106" s="9"/>
      <c r="F106" s="11"/>
      <c r="G106" s="11"/>
      <c r="H106" s="41"/>
      <c r="J106" s="40"/>
    </row>
    <row r="107" spans="2:57" s="2" customFormat="1" ht="35.4" customHeight="1" x14ac:dyDescent="0.25">
      <c r="B107" s="41"/>
      <c r="C107" s="16" t="s">
        <v>93</v>
      </c>
      <c r="D107" s="13">
        <v>631.05999999999995</v>
      </c>
      <c r="E107" s="9"/>
      <c r="F107" s="11"/>
      <c r="G107" s="11"/>
      <c r="H107" s="41"/>
      <c r="J107" s="40"/>
    </row>
    <row r="108" spans="2:57" s="2" customFormat="1" ht="38.4" customHeight="1" x14ac:dyDescent="0.25">
      <c r="B108" s="41"/>
      <c r="C108" s="16" t="s">
        <v>94</v>
      </c>
      <c r="D108" s="13" t="s">
        <v>95</v>
      </c>
      <c r="E108" s="9"/>
      <c r="F108" s="11"/>
      <c r="G108" s="11"/>
      <c r="H108" s="41"/>
      <c r="J108" s="40"/>
    </row>
    <row r="109" spans="2:57" s="2" customFormat="1" ht="52.8" x14ac:dyDescent="0.25">
      <c r="B109" s="41"/>
      <c r="C109" s="16" t="s">
        <v>96</v>
      </c>
      <c r="D109" s="13">
        <v>625.16</v>
      </c>
      <c r="E109" s="9"/>
      <c r="F109" s="11"/>
      <c r="G109" s="11"/>
      <c r="H109" s="41"/>
      <c r="J109" s="40"/>
    </row>
    <row r="110" spans="2:57" s="2" customFormat="1" ht="26.4" x14ac:dyDescent="0.25">
      <c r="B110" s="41"/>
      <c r="C110" s="16" t="s">
        <v>102</v>
      </c>
      <c r="D110" s="13">
        <v>631.05999999999995</v>
      </c>
      <c r="E110" s="9"/>
      <c r="F110" s="11"/>
      <c r="G110" s="11"/>
      <c r="H110" s="41"/>
      <c r="J110" s="40"/>
    </row>
    <row r="111" spans="2:57" s="2" customFormat="1" ht="24.6" customHeight="1" x14ac:dyDescent="0.25">
      <c r="B111" s="41"/>
      <c r="C111" s="16" t="s">
        <v>103</v>
      </c>
      <c r="D111" s="13" t="s">
        <v>95</v>
      </c>
      <c r="E111" s="9"/>
      <c r="F111" s="11"/>
      <c r="G111" s="11"/>
      <c r="H111" s="41"/>
      <c r="J111" s="40"/>
    </row>
    <row r="112" spans="2:57" s="2" customFormat="1" ht="39.6" x14ac:dyDescent="0.25">
      <c r="B112" s="41"/>
      <c r="C112" s="16" t="s">
        <v>104</v>
      </c>
      <c r="D112" s="13">
        <v>632.24</v>
      </c>
      <c r="E112" s="9"/>
      <c r="F112" s="11"/>
      <c r="G112" s="11"/>
      <c r="H112" s="41"/>
      <c r="J112" s="40"/>
    </row>
    <row r="113" spans="2:57" s="2" customFormat="1" ht="49.2" customHeight="1" x14ac:dyDescent="0.25">
      <c r="B113" s="41"/>
      <c r="C113" s="16" t="s">
        <v>105</v>
      </c>
      <c r="D113" s="13" t="s">
        <v>106</v>
      </c>
      <c r="E113" s="9"/>
      <c r="F113" s="11"/>
      <c r="G113" s="11"/>
      <c r="H113" s="41"/>
      <c r="J113" s="40"/>
    </row>
    <row r="114" spans="2:57" s="2" customFormat="1" ht="15.6" x14ac:dyDescent="0.25">
      <c r="B114" s="58" t="s">
        <v>47</v>
      </c>
      <c r="C114" s="59"/>
      <c r="D114" s="59"/>
      <c r="E114" s="59"/>
      <c r="F114" s="59"/>
      <c r="G114" s="59"/>
      <c r="H114" s="60"/>
      <c r="J114" s="40">
        <f t="shared" si="0"/>
        <v>0</v>
      </c>
    </row>
    <row r="115" spans="2:57" s="19" customFormat="1" ht="29.4" customHeight="1" x14ac:dyDescent="0.25">
      <c r="B115" s="41"/>
      <c r="C115" s="16" t="s">
        <v>48</v>
      </c>
      <c r="D115" s="17">
        <v>625.13</v>
      </c>
      <c r="E115" s="9"/>
      <c r="F115" s="11"/>
      <c r="G115" s="11"/>
      <c r="H115" s="41"/>
      <c r="I115" s="21"/>
      <c r="J115" s="40">
        <f t="shared" si="0"/>
        <v>0</v>
      </c>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row>
    <row r="116" spans="2:57" s="2" customFormat="1" ht="28.95" customHeight="1" x14ac:dyDescent="0.25">
      <c r="B116" s="41"/>
      <c r="C116" s="16" t="s">
        <v>49</v>
      </c>
      <c r="D116" s="17">
        <v>625.13</v>
      </c>
      <c r="E116" s="9"/>
      <c r="F116" s="11"/>
      <c r="G116" s="11"/>
      <c r="H116" s="41"/>
      <c r="I116" s="21"/>
      <c r="J116" s="40">
        <f t="shared" si="0"/>
        <v>0</v>
      </c>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row>
    <row r="117" spans="2:57" s="2" customFormat="1" ht="26.4" x14ac:dyDescent="0.25">
      <c r="B117" s="41"/>
      <c r="C117" s="16" t="s">
        <v>50</v>
      </c>
      <c r="D117" s="17">
        <v>625.13</v>
      </c>
      <c r="E117" s="9"/>
      <c r="F117" s="11"/>
      <c r="G117" s="11"/>
      <c r="H117" s="41"/>
      <c r="J117" s="40">
        <f t="shared" si="0"/>
        <v>0</v>
      </c>
    </row>
    <row r="118" spans="2:57" s="2" customFormat="1" ht="26.4" x14ac:dyDescent="0.25">
      <c r="B118" s="41"/>
      <c r="C118" s="16" t="s">
        <v>97</v>
      </c>
      <c r="D118" s="17">
        <v>625.12</v>
      </c>
      <c r="E118" s="9"/>
      <c r="F118" s="11"/>
      <c r="G118" s="11"/>
      <c r="H118" s="41"/>
      <c r="J118" s="40"/>
    </row>
    <row r="119" spans="2:57" s="2" customFormat="1" ht="26.4" x14ac:dyDescent="0.25">
      <c r="B119" s="41"/>
      <c r="C119" s="16" t="s">
        <v>98</v>
      </c>
      <c r="D119" s="17">
        <v>625.12</v>
      </c>
      <c r="E119" s="9"/>
      <c r="F119" s="11"/>
      <c r="G119" s="11"/>
      <c r="H119" s="41"/>
      <c r="J119" s="40"/>
    </row>
    <row r="120" spans="2:57" s="2" customFormat="1" ht="26.4" x14ac:dyDescent="0.25">
      <c r="B120" s="41"/>
      <c r="C120" s="16" t="s">
        <v>99</v>
      </c>
      <c r="D120" s="17" t="s">
        <v>95</v>
      </c>
      <c r="E120" s="9"/>
      <c r="F120" s="11"/>
      <c r="G120" s="11"/>
      <c r="H120" s="41"/>
      <c r="J120" s="40"/>
    </row>
    <row r="121" spans="2:57" s="2" customFormat="1" ht="37.200000000000003" customHeight="1" x14ac:dyDescent="0.25">
      <c r="B121" s="41"/>
      <c r="C121" s="16" t="s">
        <v>100</v>
      </c>
      <c r="D121" s="17">
        <v>625.16999999999996</v>
      </c>
      <c r="E121" s="9"/>
      <c r="F121" s="11"/>
      <c r="G121" s="11"/>
      <c r="H121" s="41"/>
      <c r="J121" s="40"/>
    </row>
    <row r="122" spans="2:57" s="2" customFormat="1" ht="35.4" customHeight="1" x14ac:dyDescent="0.25">
      <c r="B122" s="41"/>
      <c r="C122" s="16" t="s">
        <v>218</v>
      </c>
      <c r="D122" s="17">
        <v>632.24</v>
      </c>
      <c r="E122" s="9"/>
      <c r="F122" s="11"/>
      <c r="G122" s="11"/>
      <c r="H122" s="41"/>
      <c r="J122" s="40"/>
    </row>
    <row r="123" spans="2:57" s="2" customFormat="1" ht="39.6" x14ac:dyDescent="0.25">
      <c r="B123" s="41"/>
      <c r="C123" s="16" t="s">
        <v>101</v>
      </c>
      <c r="D123" s="17" t="s">
        <v>95</v>
      </c>
      <c r="E123" s="9"/>
      <c r="F123" s="11"/>
      <c r="G123" s="11"/>
      <c r="H123" s="41"/>
      <c r="J123" s="40"/>
    </row>
    <row r="124" spans="2:57" s="2" customFormat="1" ht="26.4" x14ac:dyDescent="0.25">
      <c r="B124" s="41"/>
      <c r="C124" s="16" t="s">
        <v>51</v>
      </c>
      <c r="D124" s="17">
        <v>625.12</v>
      </c>
      <c r="E124" s="9"/>
      <c r="F124" s="11"/>
      <c r="G124" s="11"/>
      <c r="H124" s="41"/>
      <c r="J124" s="40">
        <f t="shared" si="0"/>
        <v>0</v>
      </c>
    </row>
    <row r="125" spans="2:57" s="2" customFormat="1" ht="15.6" x14ac:dyDescent="0.25">
      <c r="B125" s="58" t="s">
        <v>46</v>
      </c>
      <c r="C125" s="59"/>
      <c r="D125" s="59"/>
      <c r="E125" s="59"/>
      <c r="F125" s="59"/>
      <c r="G125" s="59"/>
      <c r="H125" s="60"/>
      <c r="J125" s="40">
        <f t="shared" ref="J125:J128" si="6">IF(H125="N",1,0)</f>
        <v>0</v>
      </c>
    </row>
    <row r="126" spans="2:57" s="19" customFormat="1" ht="37.950000000000003" customHeight="1" x14ac:dyDescent="0.25">
      <c r="B126" s="41"/>
      <c r="C126" s="16" t="s">
        <v>43</v>
      </c>
      <c r="D126" s="17" t="s">
        <v>44</v>
      </c>
      <c r="E126" s="9"/>
      <c r="F126" s="11"/>
      <c r="G126" s="11"/>
      <c r="H126" s="41"/>
      <c r="I126" s="21"/>
      <c r="J126" s="40">
        <f t="shared" si="6"/>
        <v>0</v>
      </c>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row>
    <row r="127" spans="2:57" s="2" customFormat="1" ht="80.400000000000006" x14ac:dyDescent="0.25">
      <c r="B127" s="41"/>
      <c r="C127" s="16" t="s">
        <v>196</v>
      </c>
      <c r="D127" s="17" t="s">
        <v>44</v>
      </c>
      <c r="E127" s="9"/>
      <c r="F127" s="11"/>
      <c r="G127" s="11"/>
      <c r="H127" s="41"/>
      <c r="I127" s="21"/>
      <c r="J127" s="40">
        <f t="shared" si="6"/>
        <v>0</v>
      </c>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row>
    <row r="128" spans="2:57" s="2" customFormat="1" ht="31.95" customHeight="1" x14ac:dyDescent="0.25">
      <c r="B128" s="41"/>
      <c r="C128" s="16" t="s">
        <v>45</v>
      </c>
      <c r="D128" s="17">
        <v>632.23</v>
      </c>
      <c r="E128" s="9"/>
      <c r="F128" s="11"/>
      <c r="G128" s="11"/>
      <c r="H128" s="41"/>
      <c r="J128" s="40">
        <f t="shared" si="6"/>
        <v>0</v>
      </c>
    </row>
    <row r="129" spans="2:148" s="2" customFormat="1" ht="26.4" x14ac:dyDescent="0.25">
      <c r="B129" s="41"/>
      <c r="C129" s="16" t="s">
        <v>52</v>
      </c>
      <c r="D129" s="17">
        <v>632.11</v>
      </c>
      <c r="E129" s="9"/>
      <c r="F129" s="11"/>
      <c r="G129" s="11"/>
      <c r="H129" s="41"/>
      <c r="J129" s="40">
        <f t="shared" si="0"/>
        <v>0</v>
      </c>
    </row>
    <row r="130" spans="2:148" s="2" customFormat="1" ht="34.950000000000003" customHeight="1" x14ac:dyDescent="0.25">
      <c r="B130" s="41"/>
      <c r="C130" s="16" t="s">
        <v>53</v>
      </c>
      <c r="D130" s="17" t="s">
        <v>44</v>
      </c>
      <c r="E130" s="9"/>
      <c r="F130" s="11"/>
      <c r="G130" s="11"/>
      <c r="H130" s="41"/>
      <c r="J130" s="40"/>
    </row>
    <row r="131" spans="2:148" s="2" customFormat="1" ht="39.6" x14ac:dyDescent="0.25">
      <c r="B131" s="41"/>
      <c r="C131" s="16" t="s">
        <v>54</v>
      </c>
      <c r="D131" s="17" t="s">
        <v>44</v>
      </c>
      <c r="E131" s="9"/>
      <c r="F131" s="11"/>
      <c r="G131" s="11"/>
      <c r="H131" s="41"/>
      <c r="J131" s="40">
        <f t="shared" si="0"/>
        <v>0</v>
      </c>
    </row>
    <row r="132" spans="2:148" s="2" customFormat="1" ht="34.950000000000003" customHeight="1" x14ac:dyDescent="0.25">
      <c r="B132" s="41"/>
      <c r="C132" s="16" t="s">
        <v>55</v>
      </c>
      <c r="D132" s="17">
        <v>632.11</v>
      </c>
      <c r="E132" s="9"/>
      <c r="F132" s="11"/>
      <c r="G132" s="11"/>
      <c r="H132" s="41"/>
      <c r="J132" s="40"/>
    </row>
    <row r="133" spans="2:148" s="2" customFormat="1" ht="15.6" x14ac:dyDescent="0.25">
      <c r="B133" s="58" t="s">
        <v>107</v>
      </c>
      <c r="C133" s="59"/>
      <c r="D133" s="59"/>
      <c r="E133" s="59"/>
      <c r="F133" s="59"/>
      <c r="G133" s="59"/>
      <c r="H133" s="60"/>
      <c r="I133" s="21"/>
      <c r="J133" s="40">
        <f t="shared" ref="J133:J134" si="7">IF(H133="N",1,0)</f>
        <v>0</v>
      </c>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row>
    <row r="134" spans="2:148" s="19" customFormat="1" ht="27.6" customHeight="1" x14ac:dyDescent="0.25">
      <c r="B134" s="41"/>
      <c r="C134" s="16" t="s">
        <v>108</v>
      </c>
      <c r="D134" s="17">
        <v>632.22</v>
      </c>
      <c r="E134" s="9"/>
      <c r="F134" s="11"/>
      <c r="G134" s="11"/>
      <c r="H134" s="41"/>
      <c r="I134" s="21"/>
      <c r="J134" s="40">
        <f t="shared" si="7"/>
        <v>0</v>
      </c>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row>
    <row r="135" spans="2:148" s="21" customFormat="1" ht="26.4" x14ac:dyDescent="0.25">
      <c r="B135" s="41"/>
      <c r="C135" s="16" t="s">
        <v>109</v>
      </c>
      <c r="D135" s="17" t="s">
        <v>110</v>
      </c>
      <c r="E135" s="9"/>
      <c r="F135" s="11"/>
      <c r="G135" s="11"/>
      <c r="H135" s="41"/>
      <c r="J135" s="40"/>
    </row>
    <row r="136" spans="2:148" s="21" customFormat="1" ht="30.6" customHeight="1" x14ac:dyDescent="0.25">
      <c r="B136" s="41"/>
      <c r="C136" s="16" t="s">
        <v>111</v>
      </c>
      <c r="D136" s="17">
        <v>632.22</v>
      </c>
      <c r="E136" s="9"/>
      <c r="F136" s="11"/>
      <c r="G136" s="11"/>
      <c r="H136" s="41"/>
      <c r="J136" s="40"/>
    </row>
    <row r="137" spans="2:148" s="21" customFormat="1" ht="30.6" customHeight="1" x14ac:dyDescent="0.25">
      <c r="B137" s="41"/>
      <c r="C137" s="16" t="s">
        <v>112</v>
      </c>
      <c r="D137" s="17" t="s">
        <v>110</v>
      </c>
      <c r="E137" s="9"/>
      <c r="F137" s="11"/>
      <c r="G137" s="11"/>
      <c r="H137" s="41"/>
      <c r="J137" s="40"/>
    </row>
    <row r="138" spans="2:148" s="21" customFormat="1" ht="32.4" customHeight="1" x14ac:dyDescent="0.25">
      <c r="B138" s="41"/>
      <c r="C138" s="16" t="s">
        <v>113</v>
      </c>
      <c r="D138" s="17" t="s">
        <v>114</v>
      </c>
      <c r="E138" s="9"/>
      <c r="F138" s="11"/>
      <c r="G138" s="11"/>
      <c r="H138" s="41"/>
      <c r="J138" s="40"/>
    </row>
    <row r="139" spans="2:148" s="21" customFormat="1" ht="33.6" customHeight="1" x14ac:dyDescent="0.25">
      <c r="B139" s="41"/>
      <c r="C139" s="16" t="s">
        <v>115</v>
      </c>
      <c r="D139" s="17" t="s">
        <v>116</v>
      </c>
      <c r="E139" s="9"/>
      <c r="F139" s="11"/>
      <c r="G139" s="11"/>
      <c r="H139" s="41"/>
      <c r="J139" s="40"/>
    </row>
    <row r="140" spans="2:148" s="21" customFormat="1" ht="75.75" customHeight="1" x14ac:dyDescent="0.25">
      <c r="B140" s="41"/>
      <c r="C140" s="16" t="s">
        <v>117</v>
      </c>
      <c r="D140" s="17">
        <v>632.23</v>
      </c>
      <c r="E140" s="9"/>
      <c r="F140" s="11"/>
      <c r="G140" s="11"/>
      <c r="H140" s="41"/>
      <c r="J140" s="40"/>
    </row>
    <row r="141" spans="2:148" s="21" customFormat="1" ht="45" customHeight="1" x14ac:dyDescent="0.25">
      <c r="B141" s="41"/>
      <c r="C141" s="16" t="s">
        <v>208</v>
      </c>
      <c r="D141" s="17" t="s">
        <v>114</v>
      </c>
      <c r="E141" s="9"/>
      <c r="F141" s="11"/>
      <c r="G141" s="25"/>
      <c r="H141" s="41"/>
      <c r="J141" s="40"/>
    </row>
    <row r="142" spans="2:148" s="21" customFormat="1" ht="40.200000000000003" x14ac:dyDescent="0.25">
      <c r="B142" s="41"/>
      <c r="C142" s="16" t="s">
        <v>197</v>
      </c>
      <c r="D142" s="17">
        <v>632.21</v>
      </c>
      <c r="E142" s="9"/>
      <c r="F142" s="11"/>
      <c r="G142" s="11"/>
      <c r="H142" s="41"/>
      <c r="J142" s="40"/>
    </row>
    <row r="143" spans="2:148" s="21" customFormat="1" ht="36" customHeight="1" x14ac:dyDescent="0.25">
      <c r="B143" s="41"/>
      <c r="C143" s="16" t="s">
        <v>126</v>
      </c>
      <c r="D143" s="17">
        <v>632.04999999999995</v>
      </c>
      <c r="E143" s="9"/>
      <c r="F143" s="11"/>
      <c r="G143" s="11"/>
      <c r="H143" s="41"/>
      <c r="J143" s="40"/>
    </row>
    <row r="144" spans="2:148" s="21" customFormat="1" ht="26.4" x14ac:dyDescent="0.25">
      <c r="B144" s="41"/>
      <c r="C144" s="16" t="s">
        <v>127</v>
      </c>
      <c r="D144" s="17"/>
      <c r="E144" s="9"/>
      <c r="F144" s="11"/>
      <c r="G144" s="11"/>
      <c r="H144" s="41"/>
      <c r="J144" s="40"/>
    </row>
    <row r="145" spans="2:148" s="21" customFormat="1" ht="26.4" x14ac:dyDescent="0.25">
      <c r="B145" s="41"/>
      <c r="C145" s="16" t="s">
        <v>163</v>
      </c>
      <c r="D145" s="17" t="s">
        <v>164</v>
      </c>
      <c r="E145" s="9"/>
      <c r="F145" s="11"/>
      <c r="G145" s="11"/>
      <c r="H145" s="41"/>
      <c r="J145" s="40"/>
    </row>
    <row r="146" spans="2:148" s="21" customFormat="1" ht="30" customHeight="1" x14ac:dyDescent="0.25">
      <c r="B146" s="41"/>
      <c r="C146" s="16" t="s">
        <v>165</v>
      </c>
      <c r="D146" s="17" t="s">
        <v>164</v>
      </c>
      <c r="E146" s="9"/>
      <c r="F146" s="11"/>
      <c r="G146" s="11"/>
      <c r="H146" s="41"/>
      <c r="J146" s="40"/>
    </row>
    <row r="147" spans="2:148" s="21" customFormat="1" ht="31.95" customHeight="1" x14ac:dyDescent="0.25">
      <c r="B147" s="41"/>
      <c r="C147" s="16" t="s">
        <v>166</v>
      </c>
      <c r="D147" s="17" t="s">
        <v>164</v>
      </c>
      <c r="E147" s="9"/>
      <c r="F147" s="11"/>
      <c r="G147" s="11"/>
      <c r="H147" s="41"/>
      <c r="J147" s="40"/>
    </row>
    <row r="148" spans="2:148" s="21" customFormat="1" ht="36" customHeight="1" x14ac:dyDescent="0.25">
      <c r="B148" s="41"/>
      <c r="C148" s="16" t="s">
        <v>167</v>
      </c>
      <c r="D148" s="17" t="s">
        <v>164</v>
      </c>
      <c r="E148" s="9"/>
      <c r="F148" s="11"/>
      <c r="G148" s="11"/>
      <c r="H148" s="41"/>
      <c r="J148" s="40"/>
    </row>
    <row r="149" spans="2:148" s="21" customFormat="1" ht="39.6" x14ac:dyDescent="0.25">
      <c r="B149" s="41"/>
      <c r="C149" s="16" t="s">
        <v>168</v>
      </c>
      <c r="D149" s="17" t="s">
        <v>164</v>
      </c>
      <c r="E149" s="9"/>
      <c r="F149" s="11"/>
      <c r="G149" s="11"/>
      <c r="H149" s="41"/>
      <c r="J149" s="40"/>
    </row>
    <row r="150" spans="2:148" s="21" customFormat="1" ht="27" customHeight="1" x14ac:dyDescent="0.25">
      <c r="B150" s="41"/>
      <c r="C150" s="16" t="s">
        <v>169</v>
      </c>
      <c r="D150" s="17" t="s">
        <v>164</v>
      </c>
      <c r="E150" s="9"/>
      <c r="F150" s="11"/>
      <c r="G150" s="11"/>
      <c r="H150" s="41"/>
      <c r="J150" s="40"/>
    </row>
    <row r="151" spans="2:148" s="21" customFormat="1" ht="27" customHeight="1" x14ac:dyDescent="0.25">
      <c r="B151" s="41"/>
      <c r="C151" s="16" t="s">
        <v>170</v>
      </c>
      <c r="D151" s="17" t="s">
        <v>164</v>
      </c>
      <c r="E151" s="9"/>
      <c r="F151" s="11"/>
      <c r="G151" s="11"/>
      <c r="H151" s="41"/>
      <c r="J151" s="40"/>
    </row>
    <row r="152" spans="2:148" s="21" customFormat="1" ht="42.6" customHeight="1" x14ac:dyDescent="0.25">
      <c r="B152" s="41"/>
      <c r="C152" s="16" t="s">
        <v>171</v>
      </c>
      <c r="D152" s="17" t="s">
        <v>164</v>
      </c>
      <c r="E152" s="9"/>
      <c r="F152" s="11"/>
      <c r="G152" s="11"/>
      <c r="H152" s="41"/>
      <c r="J152" s="40"/>
    </row>
    <row r="153" spans="2:148" s="21" customFormat="1" ht="42.6" customHeight="1" x14ac:dyDescent="0.25">
      <c r="B153" s="41"/>
      <c r="C153" s="16" t="s">
        <v>172</v>
      </c>
      <c r="D153" s="17" t="s">
        <v>164</v>
      </c>
      <c r="E153" s="9"/>
      <c r="F153" s="11"/>
      <c r="G153" s="11"/>
      <c r="H153" s="41"/>
      <c r="J153" s="40"/>
    </row>
    <row r="154" spans="2:148" s="21" customFormat="1" ht="42.6" customHeight="1" x14ac:dyDescent="0.25">
      <c r="B154" s="41"/>
      <c r="C154" s="16" t="s">
        <v>173</v>
      </c>
      <c r="D154" s="17" t="s">
        <v>164</v>
      </c>
      <c r="E154" s="9"/>
      <c r="F154" s="11"/>
      <c r="G154" s="11"/>
      <c r="H154" s="41"/>
      <c r="J154" s="40"/>
    </row>
    <row r="155" spans="2:148" s="21" customFormat="1" ht="42.6" customHeight="1" x14ac:dyDescent="0.25">
      <c r="B155" s="41"/>
      <c r="C155" s="16" t="s">
        <v>174</v>
      </c>
      <c r="D155" s="17" t="s">
        <v>164</v>
      </c>
      <c r="E155" s="9"/>
      <c r="F155" s="11"/>
      <c r="G155" s="11"/>
      <c r="H155" s="41"/>
      <c r="J155" s="40"/>
    </row>
    <row r="156" spans="2:148" s="21" customFormat="1" ht="42.6" customHeight="1" x14ac:dyDescent="0.25">
      <c r="B156" s="41"/>
      <c r="C156" s="16" t="s">
        <v>175</v>
      </c>
      <c r="D156" s="17" t="s">
        <v>164</v>
      </c>
      <c r="E156" s="9"/>
      <c r="F156" s="11"/>
      <c r="G156" s="11"/>
      <c r="H156" s="41"/>
      <c r="J156" s="40"/>
    </row>
    <row r="157" spans="2:148" s="21" customFormat="1" ht="42.6" customHeight="1" x14ac:dyDescent="0.25">
      <c r="B157" s="41"/>
      <c r="C157" s="16" t="s">
        <v>209</v>
      </c>
      <c r="D157" s="17" t="s">
        <v>110</v>
      </c>
      <c r="E157" s="9"/>
      <c r="F157" s="11"/>
      <c r="G157" s="25"/>
      <c r="H157" s="41"/>
      <c r="J157" s="40"/>
    </row>
    <row r="158" spans="2:148" s="21" customFormat="1" ht="35.4" customHeight="1" x14ac:dyDescent="0.25">
      <c r="B158" s="41"/>
      <c r="C158" s="16" t="s">
        <v>176</v>
      </c>
      <c r="D158" s="17" t="s">
        <v>110</v>
      </c>
      <c r="E158" s="9"/>
      <c r="F158" s="11"/>
      <c r="G158" s="11"/>
      <c r="H158" s="41"/>
      <c r="J158" s="40"/>
    </row>
    <row r="159" spans="2:148" s="21" customFormat="1" ht="50.4" customHeight="1" x14ac:dyDescent="0.25">
      <c r="B159" s="41"/>
      <c r="C159" s="16" t="s">
        <v>198</v>
      </c>
      <c r="D159" s="17">
        <v>632.22500000000002</v>
      </c>
      <c r="E159" s="9"/>
      <c r="F159" s="11"/>
      <c r="G159" s="11"/>
      <c r="H159" s="41"/>
      <c r="J159" s="40"/>
    </row>
    <row r="160" spans="2:148" s="2" customFormat="1" ht="15.6" x14ac:dyDescent="0.25">
      <c r="B160" s="58" t="s">
        <v>33</v>
      </c>
      <c r="C160" s="59"/>
      <c r="D160" s="59"/>
      <c r="E160" s="59"/>
      <c r="F160" s="59"/>
      <c r="G160" s="59"/>
      <c r="H160" s="60"/>
      <c r="I160" s="21"/>
      <c r="J160" s="40">
        <f t="shared" si="0"/>
        <v>0</v>
      </c>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row>
    <row r="161" spans="2:148" s="19" customFormat="1" ht="26.4" x14ac:dyDescent="0.25">
      <c r="B161" s="41"/>
      <c r="C161" s="16" t="s">
        <v>210</v>
      </c>
      <c r="D161" s="17">
        <v>632.28</v>
      </c>
      <c r="E161" s="9"/>
      <c r="F161" s="11"/>
      <c r="G161" s="25"/>
      <c r="H161" s="41"/>
      <c r="I161" s="21"/>
      <c r="J161" s="40">
        <f t="shared" si="0"/>
        <v>0</v>
      </c>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row>
    <row r="162" spans="2:148" s="21" customFormat="1" ht="31.95" customHeight="1" x14ac:dyDescent="0.25">
      <c r="B162" s="41"/>
      <c r="C162" s="16" t="s">
        <v>34</v>
      </c>
      <c r="D162" s="17">
        <v>632.28</v>
      </c>
      <c r="E162" s="9"/>
      <c r="F162" s="11"/>
      <c r="G162" s="11"/>
      <c r="H162" s="41"/>
      <c r="J162" s="40"/>
    </row>
    <row r="163" spans="2:148" s="21" customFormat="1" ht="31.95" customHeight="1" x14ac:dyDescent="0.25">
      <c r="B163" s="41"/>
      <c r="C163" s="16" t="s">
        <v>35</v>
      </c>
      <c r="D163" s="17">
        <v>632.28</v>
      </c>
      <c r="E163" s="9"/>
      <c r="F163" s="11"/>
      <c r="G163" s="11"/>
      <c r="H163" s="41"/>
      <c r="J163" s="40"/>
    </row>
    <row r="164" spans="2:148" s="21" customFormat="1" ht="31.95" customHeight="1" x14ac:dyDescent="0.25">
      <c r="B164" s="41"/>
      <c r="C164" s="16" t="s">
        <v>36</v>
      </c>
      <c r="D164" s="17">
        <v>632.28</v>
      </c>
      <c r="E164" s="9"/>
      <c r="F164" s="11"/>
      <c r="G164" s="11"/>
      <c r="H164" s="41"/>
      <c r="J164" s="40"/>
    </row>
    <row r="165" spans="2:148" s="21" customFormat="1" ht="31.95" customHeight="1" x14ac:dyDescent="0.25">
      <c r="B165" s="41"/>
      <c r="C165" s="16" t="s">
        <v>37</v>
      </c>
      <c r="D165" s="17">
        <v>632.28</v>
      </c>
      <c r="E165" s="9"/>
      <c r="F165" s="11"/>
      <c r="G165" s="11"/>
      <c r="H165" s="41"/>
      <c r="J165" s="40"/>
    </row>
    <row r="166" spans="2:148" s="21" customFormat="1" ht="31.95" customHeight="1" x14ac:dyDescent="0.25">
      <c r="B166" s="41"/>
      <c r="C166" s="16" t="s">
        <v>38</v>
      </c>
      <c r="D166" s="17">
        <v>632.28</v>
      </c>
      <c r="E166" s="9"/>
      <c r="F166" s="11"/>
      <c r="G166" s="11"/>
      <c r="H166" s="41"/>
      <c r="J166" s="40"/>
    </row>
    <row r="167" spans="2:148" s="21" customFormat="1" ht="31.95" customHeight="1" x14ac:dyDescent="0.25">
      <c r="B167" s="41"/>
      <c r="C167" s="16" t="s">
        <v>39</v>
      </c>
      <c r="D167" s="17">
        <v>632.28</v>
      </c>
      <c r="E167" s="9"/>
      <c r="F167" s="11"/>
      <c r="G167" s="11"/>
      <c r="H167" s="41"/>
      <c r="J167" s="40"/>
    </row>
    <row r="168" spans="2:148" s="21" customFormat="1" ht="38.4" customHeight="1" x14ac:dyDescent="0.25">
      <c r="B168" s="41"/>
      <c r="C168" s="16" t="s">
        <v>216</v>
      </c>
      <c r="D168" s="17">
        <v>632.28</v>
      </c>
      <c r="E168" s="9"/>
      <c r="F168" s="11"/>
      <c r="G168" s="25"/>
      <c r="H168" s="41"/>
      <c r="J168" s="40"/>
    </row>
    <row r="169" spans="2:148" s="21" customFormat="1" ht="37.799999999999997" customHeight="1" x14ac:dyDescent="0.25">
      <c r="B169" s="41"/>
      <c r="C169" s="16" t="s">
        <v>217</v>
      </c>
      <c r="D169" s="17">
        <v>632.28</v>
      </c>
      <c r="E169" s="9"/>
      <c r="F169" s="11"/>
      <c r="G169" s="25"/>
      <c r="H169" s="41"/>
      <c r="J169" s="40"/>
    </row>
    <row r="170" spans="2:148" s="21" customFormat="1" ht="39.6" x14ac:dyDescent="0.25">
      <c r="B170" s="41"/>
      <c r="C170" s="16" t="s">
        <v>40</v>
      </c>
      <c r="D170" s="17">
        <v>632.28</v>
      </c>
      <c r="E170" s="9"/>
      <c r="F170" s="11"/>
      <c r="G170" s="11"/>
      <c r="H170" s="41"/>
      <c r="J170" s="40"/>
    </row>
    <row r="171" spans="2:148" s="21" customFormat="1" ht="54" x14ac:dyDescent="0.25">
      <c r="B171" s="41"/>
      <c r="C171" s="16" t="s">
        <v>199</v>
      </c>
      <c r="D171" s="17">
        <v>632.28</v>
      </c>
      <c r="E171" s="9"/>
      <c r="F171" s="11"/>
      <c r="G171" s="11"/>
      <c r="H171" s="41"/>
      <c r="J171" s="40"/>
    </row>
    <row r="172" spans="2:148" s="21" customFormat="1" ht="23.4" customHeight="1" x14ac:dyDescent="0.25">
      <c r="B172" s="41"/>
      <c r="C172" s="16" t="s">
        <v>41</v>
      </c>
      <c r="D172" s="17">
        <v>632.28</v>
      </c>
      <c r="E172" s="9"/>
      <c r="F172" s="11"/>
      <c r="G172" s="11"/>
      <c r="H172" s="41"/>
      <c r="J172" s="40"/>
    </row>
    <row r="173" spans="2:148" s="21" customFormat="1" ht="25.95" customHeight="1" x14ac:dyDescent="0.25">
      <c r="B173" s="41"/>
      <c r="C173" s="16" t="s">
        <v>42</v>
      </c>
      <c r="D173" s="17">
        <v>632.28</v>
      </c>
      <c r="E173" s="9"/>
      <c r="F173" s="11"/>
      <c r="G173" s="11"/>
      <c r="H173" s="41"/>
      <c r="J173" s="40"/>
    </row>
    <row r="174" spans="2:148" s="21" customFormat="1" ht="25.95" customHeight="1" x14ac:dyDescent="0.25">
      <c r="B174" s="41"/>
      <c r="C174" s="16" t="s">
        <v>89</v>
      </c>
      <c r="D174" s="17">
        <v>632.28</v>
      </c>
      <c r="E174" s="9"/>
      <c r="F174" s="11"/>
      <c r="G174" s="11"/>
      <c r="H174" s="41"/>
      <c r="J174" s="40"/>
    </row>
    <row r="175" spans="2:148" s="21" customFormat="1" ht="26.4" x14ac:dyDescent="0.25">
      <c r="B175" s="41"/>
      <c r="C175" s="16" t="s">
        <v>90</v>
      </c>
      <c r="D175" s="17">
        <v>632.28</v>
      </c>
      <c r="E175" s="9"/>
      <c r="F175" s="11"/>
      <c r="G175" s="11"/>
      <c r="H175" s="41"/>
      <c r="J175" s="40"/>
    </row>
    <row r="176" spans="2:148" s="21" customFormat="1" ht="24" customHeight="1" x14ac:dyDescent="0.25">
      <c r="B176" s="41"/>
      <c r="C176" s="16" t="s">
        <v>91</v>
      </c>
      <c r="D176" s="17">
        <v>632.28</v>
      </c>
      <c r="E176" s="9"/>
      <c r="F176" s="11"/>
      <c r="G176" s="11"/>
      <c r="H176" s="41"/>
      <c r="J176" s="40"/>
    </row>
    <row r="177" spans="2:148" s="21" customFormat="1" ht="29.4" customHeight="1" x14ac:dyDescent="0.25">
      <c r="B177" s="41"/>
      <c r="C177" s="16" t="s">
        <v>211</v>
      </c>
      <c r="D177" s="17">
        <v>632.28</v>
      </c>
      <c r="E177" s="9"/>
      <c r="F177" s="11"/>
      <c r="G177" s="25"/>
      <c r="H177" s="41"/>
      <c r="J177" s="40"/>
    </row>
    <row r="178" spans="2:148" s="21" customFormat="1" ht="39.6" x14ac:dyDescent="0.25">
      <c r="B178" s="41"/>
      <c r="C178" s="16" t="s">
        <v>184</v>
      </c>
      <c r="D178" s="17">
        <v>632.22500000000002</v>
      </c>
      <c r="E178" s="9"/>
      <c r="F178" s="11"/>
      <c r="G178" s="11"/>
      <c r="H178" s="41"/>
      <c r="J178" s="40"/>
    </row>
    <row r="179" spans="2:148" s="2" customFormat="1" ht="15.6" x14ac:dyDescent="0.25">
      <c r="B179" s="58" t="s">
        <v>185</v>
      </c>
      <c r="C179" s="59"/>
      <c r="D179" s="59"/>
      <c r="E179" s="59"/>
      <c r="F179" s="59"/>
      <c r="G179" s="59"/>
      <c r="H179" s="60"/>
      <c r="I179" s="21"/>
      <c r="J179" s="40">
        <f t="shared" ref="J179" si="8">IF(H179="N",1,0)</f>
        <v>0</v>
      </c>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row>
    <row r="180" spans="2:148" s="2" customFormat="1" ht="73.95" customHeight="1" x14ac:dyDescent="0.25">
      <c r="B180" s="41"/>
      <c r="C180" s="16" t="s">
        <v>213</v>
      </c>
      <c r="D180" s="17" t="s">
        <v>186</v>
      </c>
      <c r="E180" s="9"/>
      <c r="F180" s="11"/>
      <c r="G180" s="25"/>
      <c r="H180" s="41"/>
      <c r="J180" s="40">
        <f>IF(H180="N",1,0)</f>
        <v>0</v>
      </c>
    </row>
    <row r="181" spans="2:148" s="2" customFormat="1" ht="33.6" customHeight="1" x14ac:dyDescent="0.25">
      <c r="B181" s="41"/>
      <c r="C181" s="16" t="s">
        <v>212</v>
      </c>
      <c r="D181" s="17" t="s">
        <v>186</v>
      </c>
      <c r="E181" s="9"/>
      <c r="F181" s="11"/>
      <c r="G181" s="25"/>
      <c r="H181" s="41"/>
      <c r="J181" s="40">
        <f>IF(H181="N",1,0)</f>
        <v>0</v>
      </c>
    </row>
    <row r="182" spans="2:148" s="2" customFormat="1" ht="33.6" customHeight="1" x14ac:dyDescent="0.25">
      <c r="B182" s="41"/>
      <c r="C182" s="16" t="s">
        <v>214</v>
      </c>
      <c r="D182" s="17" t="s">
        <v>186</v>
      </c>
      <c r="E182" s="9"/>
      <c r="F182" s="11"/>
      <c r="G182" s="25"/>
      <c r="H182" s="41"/>
      <c r="J182" s="40">
        <f>IF(H182="N",1,0)</f>
        <v>0</v>
      </c>
    </row>
    <row r="183" spans="2:148" s="2" customFormat="1" ht="13.8" x14ac:dyDescent="0.25">
      <c r="B183" s="47"/>
      <c r="C183" s="48"/>
      <c r="D183" s="49"/>
      <c r="E183" s="50"/>
      <c r="F183" s="51"/>
      <c r="G183" s="52"/>
      <c r="H183" s="47"/>
      <c r="J183" s="40"/>
    </row>
    <row r="184" spans="2:148" s="2" customFormat="1" ht="17.399999999999999" x14ac:dyDescent="0.3">
      <c r="B184" s="7" t="s">
        <v>2</v>
      </c>
      <c r="C184" s="8"/>
      <c r="D184" s="22"/>
      <c r="E184" s="8"/>
      <c r="F184" s="29"/>
      <c r="G184" s="29"/>
      <c r="H184" s="31"/>
    </row>
    <row r="185" spans="2:148" s="2" customFormat="1" ht="13.8" x14ac:dyDescent="0.25">
      <c r="B185" s="55"/>
      <c r="C185" s="56"/>
      <c r="D185" s="56"/>
      <c r="E185" s="56"/>
      <c r="F185" s="56"/>
      <c r="G185" s="56"/>
      <c r="H185" s="57"/>
    </row>
    <row r="186" spans="2:148" s="2" customFormat="1" ht="13.8" x14ac:dyDescent="0.25">
      <c r="B186" s="55"/>
      <c r="C186" s="56"/>
      <c r="D186" s="56"/>
      <c r="E186" s="56"/>
      <c r="F186" s="56"/>
      <c r="G186" s="56"/>
      <c r="H186" s="57"/>
    </row>
    <row r="187" spans="2:148" s="2" customFormat="1" ht="13.8" x14ac:dyDescent="0.25">
      <c r="B187" s="55"/>
      <c r="C187" s="56"/>
      <c r="D187" s="56"/>
      <c r="E187" s="56"/>
      <c r="F187" s="56"/>
      <c r="G187" s="56"/>
      <c r="H187" s="57"/>
    </row>
    <row r="188" spans="2:148" s="2" customFormat="1" ht="13.8" x14ac:dyDescent="0.25">
      <c r="B188" s="55"/>
      <c r="C188" s="56"/>
      <c r="D188" s="56"/>
      <c r="E188" s="56"/>
      <c r="F188" s="56"/>
      <c r="G188" s="56"/>
      <c r="H188" s="57"/>
    </row>
    <row r="189" spans="2:148" s="2" customFormat="1" ht="13.8" x14ac:dyDescent="0.25">
      <c r="B189" s="55"/>
      <c r="C189" s="56"/>
      <c r="D189" s="56"/>
      <c r="E189" s="56"/>
      <c r="F189" s="56"/>
      <c r="G189" s="56"/>
      <c r="H189" s="57"/>
    </row>
    <row r="190" spans="2:148" s="2" customFormat="1" ht="13.8" x14ac:dyDescent="0.25">
      <c r="B190" s="55"/>
      <c r="C190" s="56"/>
      <c r="D190" s="56"/>
      <c r="E190" s="56"/>
      <c r="F190" s="56"/>
      <c r="G190" s="56"/>
      <c r="H190" s="57"/>
    </row>
    <row r="191" spans="2:148" s="2" customFormat="1" ht="13.8" x14ac:dyDescent="0.25">
      <c r="B191" s="55"/>
      <c r="C191" s="56"/>
      <c r="D191" s="56"/>
      <c r="E191" s="56"/>
      <c r="F191" s="56"/>
      <c r="G191" s="56"/>
      <c r="H191" s="57"/>
    </row>
    <row r="192" spans="2:148" s="2" customFormat="1" ht="13.8" x14ac:dyDescent="0.25">
      <c r="B192" s="55"/>
      <c r="C192" s="56"/>
      <c r="D192" s="56"/>
      <c r="E192" s="56"/>
      <c r="F192" s="56"/>
      <c r="G192" s="56"/>
      <c r="H192" s="57"/>
    </row>
    <row r="193" spans="2:8" s="2" customFormat="1" ht="13.8" x14ac:dyDescent="0.25">
      <c r="B193" s="70" t="s">
        <v>10</v>
      </c>
      <c r="C193" s="70"/>
      <c r="D193" s="70"/>
      <c r="E193" s="70"/>
      <c r="F193" s="70"/>
      <c r="G193" s="70"/>
      <c r="H193" s="70"/>
    </row>
    <row r="194" spans="2:8" s="2" customFormat="1" ht="13.8" x14ac:dyDescent="0.25">
      <c r="B194" s="71"/>
      <c r="C194" s="71"/>
      <c r="D194" s="71"/>
      <c r="E194" s="71"/>
      <c r="F194" s="71"/>
      <c r="G194" s="71"/>
      <c r="H194" s="71"/>
    </row>
    <row r="195" spans="2:8" s="2" customFormat="1" ht="15.6" x14ac:dyDescent="0.25">
      <c r="B195" s="67" t="s">
        <v>25</v>
      </c>
      <c r="C195" s="68"/>
      <c r="D195" s="68"/>
      <c r="E195" s="68"/>
      <c r="F195" s="68"/>
      <c r="G195" s="68"/>
      <c r="H195" s="69"/>
    </row>
    <row r="196" spans="2:8" s="2" customFormat="1" ht="15.6" x14ac:dyDescent="0.25">
      <c r="B196" s="53"/>
      <c r="C196" s="61"/>
      <c r="D196" s="61"/>
      <c r="E196" s="61"/>
      <c r="F196" s="61"/>
      <c r="G196" s="61"/>
      <c r="H196" s="54"/>
    </row>
    <row r="197" spans="2:8" s="2" customFormat="1" ht="13.8" x14ac:dyDescent="0.25">
      <c r="B197" s="27"/>
      <c r="C197" s="28"/>
      <c r="D197" s="28"/>
      <c r="E197" s="28"/>
      <c r="F197" s="28"/>
      <c r="G197" s="28"/>
      <c r="H197" s="23"/>
    </row>
    <row r="198" spans="2:8" s="2" customFormat="1" ht="13.8" x14ac:dyDescent="0.25">
      <c r="B198" s="27"/>
      <c r="C198" s="28"/>
      <c r="D198" s="28"/>
      <c r="E198" s="28"/>
      <c r="F198" s="28"/>
      <c r="G198" s="28"/>
      <c r="H198" s="23"/>
    </row>
    <row r="199" spans="2:8" s="2" customFormat="1" ht="13.8" x14ac:dyDescent="0.25">
      <c r="B199" s="55"/>
      <c r="C199" s="56"/>
      <c r="D199" s="56"/>
      <c r="E199" s="56"/>
      <c r="F199" s="56"/>
      <c r="G199" s="56"/>
      <c r="H199" s="57"/>
    </row>
    <row r="200" spans="2:8" s="2" customFormat="1" ht="13.8" x14ac:dyDescent="0.25">
      <c r="B200" s="66"/>
      <c r="C200" s="66"/>
      <c r="D200" s="66"/>
      <c r="E200" s="66"/>
      <c r="F200" s="66"/>
      <c r="G200" s="66"/>
      <c r="H200" s="66"/>
    </row>
    <row r="201" spans="2:8" s="2" customFormat="1" ht="13.8" x14ac:dyDescent="0.25">
      <c r="B201" s="66"/>
      <c r="C201" s="66"/>
      <c r="D201" s="66"/>
      <c r="E201" s="66"/>
      <c r="F201" s="66"/>
      <c r="G201" s="66"/>
      <c r="H201" s="66"/>
    </row>
    <row r="202" spans="2:8" x14ac:dyDescent="0.25">
      <c r="B202" s="66"/>
      <c r="C202" s="66"/>
      <c r="D202" s="66"/>
      <c r="E202" s="66"/>
      <c r="F202" s="66"/>
      <c r="G202" s="66"/>
      <c r="H202" s="66"/>
    </row>
  </sheetData>
  <mergeCells count="34">
    <mergeCell ref="B202:H202"/>
    <mergeCell ref="B195:H195"/>
    <mergeCell ref="B190:H190"/>
    <mergeCell ref="B191:H191"/>
    <mergeCell ref="B192:H192"/>
    <mergeCell ref="B196:H196"/>
    <mergeCell ref="B193:H194"/>
    <mergeCell ref="B200:H200"/>
    <mergeCell ref="C12:H12"/>
    <mergeCell ref="B201:H201"/>
    <mergeCell ref="B179:H179"/>
    <mergeCell ref="B125:H125"/>
    <mergeCell ref="B101:H101"/>
    <mergeCell ref="B133:H133"/>
    <mergeCell ref="B32:H32"/>
    <mergeCell ref="B64:H64"/>
    <mergeCell ref="B23:H23"/>
    <mergeCell ref="B59:H59"/>
    <mergeCell ref="G8:H8"/>
    <mergeCell ref="B199:H199"/>
    <mergeCell ref="B114:H114"/>
    <mergeCell ref="B160:H160"/>
    <mergeCell ref="B16:H16"/>
    <mergeCell ref="B19:H19"/>
    <mergeCell ref="B82:H82"/>
    <mergeCell ref="B187:H187"/>
    <mergeCell ref="B186:H186"/>
    <mergeCell ref="B185:H185"/>
    <mergeCell ref="B189:H189"/>
    <mergeCell ref="B188:H188"/>
    <mergeCell ref="E9:H9"/>
    <mergeCell ref="D10:E10"/>
    <mergeCell ref="F10:H10"/>
    <mergeCell ref="C11:H11"/>
  </mergeCells>
  <dataValidations count="2">
    <dataValidation type="list" allowBlank="1" showInputMessage="1" showErrorMessage="1" sqref="H102:H113 H17:H18 H134:H159 H126:H132 H24:H31 H65:H81 H161:H178 H180:H183 H20:H22 H33:H58 H115:H124 H60:H63 H83:H100" xr:uid="{00000000-0002-0000-0000-000000000000}">
      <formula1>$AA$3:$AA$4</formula1>
    </dataValidation>
    <dataValidation type="list" allowBlank="1" showInputMessage="1" showErrorMessage="1" sqref="B102:B113 B17:B18 B134:B159 B126:B132 B24:B31 B65:B81 B161:B178 B180:B183 B20:B22 B33:B58 B115:B124 B60:B63 B83:B100"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2.xml><?xml version="1.0" encoding="utf-8"?>
<ds:datastoreItem xmlns:ds="http://schemas.openxmlformats.org/officeDocument/2006/customXml" ds:itemID="{CA839A2A-B14A-4ACB-8809-BE47D1BD8ED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136fb3ed-1f9b-461a-ba3b-e1ffc7a297a5"/>
    <ds:schemaRef ds:uri="http://www.w3.org/XML/1998/namespace"/>
    <ds:schemaRef ds:uri="http://purl.org/dc/elements/1.1/"/>
  </ds:schemaRefs>
</ds:datastoreItem>
</file>

<file path=customXml/itemProps3.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4.xml><?xml version="1.0" encoding="utf-8"?>
<ds:datastoreItem xmlns:ds="http://schemas.openxmlformats.org/officeDocument/2006/customXml" ds:itemID="{E76873C4-F566-4E84-89E1-17CC541A3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2019-02-08T13:49:06Z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